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 2024" sheetId="1" r:id="rId4"/>
    <sheet state="visible" name="December 2023" sheetId="2" r:id="rId5"/>
    <sheet state="visible" name="Nov 2023" sheetId="3" r:id="rId6"/>
    <sheet state="visible" name="Oct 2023" sheetId="4" r:id="rId7"/>
    <sheet state="visible" name="Sept 2023" sheetId="5" r:id="rId8"/>
    <sheet state="visible" name="July 2023" sheetId="6" r:id="rId9"/>
    <sheet state="visible" name="June 2023" sheetId="7" r:id="rId10"/>
    <sheet state="visible" name="May 2023" sheetId="8" r:id="rId11"/>
    <sheet state="visible" name="April 2023" sheetId="9" r:id="rId12"/>
    <sheet state="visible" name="Feb 2023" sheetId="10" r:id="rId13"/>
    <sheet state="visible" name="Jan 2023" sheetId="11" r:id="rId14"/>
    <sheet state="visible" name="Dec 2022" sheetId="12" r:id="rId15"/>
    <sheet state="visible" name="Aug 2022" sheetId="13" r:id="rId16"/>
    <sheet state="visible" name="July 2022" sheetId="14" r:id="rId17"/>
    <sheet state="visible" name="Feb 2022" sheetId="15" r:id="rId18"/>
    <sheet state="visible" name="COMBINED" sheetId="16" r:id="rId19"/>
  </sheets>
  <definedNames/>
  <calcPr/>
</workbook>
</file>

<file path=xl/sharedStrings.xml><?xml version="1.0" encoding="utf-8"?>
<sst xmlns="http://schemas.openxmlformats.org/spreadsheetml/2006/main" count="394" uniqueCount="177">
  <si>
    <t>IAS Member Name</t>
  </si>
  <si>
    <t>Title of Article</t>
  </si>
  <si>
    <t>Title of Publication</t>
  </si>
  <si>
    <t>Date of Publication</t>
  </si>
  <si>
    <t>Type of Mention</t>
  </si>
  <si>
    <t>Link to Article</t>
  </si>
  <si>
    <t>Ricky Bluthenthal</t>
  </si>
  <si>
    <t>‘It’s absolutely heartbreaking’: Fentanyl is officially Los Angeles County’s deadliest drug</t>
  </si>
  <si>
    <t>Los Angeles Times</t>
  </si>
  <si>
    <t>Quote</t>
  </si>
  <si>
    <t>https://www.latimes.com/california/story/2023-12-14/fentanyl-has-become-los-angeles-countys-most-deadly-drug</t>
  </si>
  <si>
    <t>Stuart Murray</t>
  </si>
  <si>
    <t>Pediatric eating disorder hospitalizations are rising. Who is affected may surprise you</t>
  </si>
  <si>
    <t>CNN</t>
  </si>
  <si>
    <t>https://www.cnn.com/2023/12/06/health/pediatric-eating-disorder-rise-wellness/index.html</t>
  </si>
  <si>
    <t>David Dadiomov</t>
  </si>
  <si>
    <t>MDMA Submitted to FDA for Drug Approval</t>
  </si>
  <si>
    <t>MSN - The Messenger</t>
  </si>
  <si>
    <t>https://www.msn.com/en-us/health/other/mdma-submitted-to-fda-for-drug-approval/ar-AA1lszta</t>
  </si>
  <si>
    <t>Lorraine Kelley-Quon, MD</t>
  </si>
  <si>
    <t xml:space="preserve">Opioids vs. NSAIDS: Which Are Safest and Most Effective for Treating Pain Following Surgery?
</t>
  </si>
  <si>
    <t xml:space="preserve">Childrens Hospital Los Angeles </t>
  </si>
  <si>
    <t>November 28th, 2023</t>
  </si>
  <si>
    <t xml:space="preserve">Quote </t>
  </si>
  <si>
    <t>https://www.chla.org/newsroom/press-release/opioids-vs-nsaids-which-are-safest-and-most-effective-treating-pain</t>
  </si>
  <si>
    <t>Claradina Soto, PhD</t>
  </si>
  <si>
    <t>Fentanyl in Native Communities: Native Perspectives on Addressing the Growing Crisis</t>
  </si>
  <si>
    <t>US Senate Committee on Indian Affairs</t>
  </si>
  <si>
    <t>November 8th, 2023</t>
  </si>
  <si>
    <t xml:space="preserve">Presentation </t>
  </si>
  <si>
    <t>https://www.indian.senate.gov/hearings/oversight-hearing-titled-fentanyl-in-native-communities-native-perspectives-on-addressing-the-growing-crisis/</t>
  </si>
  <si>
    <t>Men with eating disorders are struggling in silence</t>
  </si>
  <si>
    <t>Spectrum News</t>
  </si>
  <si>
    <t>https://spectrumnews1.com/ca/la-west/news/2023/11/28/starving-for-help--men-with-eating-disorders-are-struggling-in-silence-?cid=id-app15_m-share_s-web_cmp-app_launch_august2020_c-producer_posts_po-organic</t>
  </si>
  <si>
    <t>Lourdes Beazconde-Garbanati</t>
  </si>
  <si>
    <t>Community partnerships ignite local impact for Keck School of Medicine of USC</t>
  </si>
  <si>
    <t>Keck School of Medicine Campus News</t>
  </si>
  <si>
    <t>https://keck.usc.edu/news/community-partnerships-ignite-local-impact-for-keck-school-of-medicine-of-usc/</t>
  </si>
  <si>
    <t>Rosalie Pacula</t>
  </si>
  <si>
    <t>Expanding and Improving Public Health Regulations of Cannabis</t>
  </si>
  <si>
    <t>2023 Innovations in the Science of Cannabis Conference</t>
  </si>
  <si>
    <t>https://www.youtube.com/watch?v=Wto69E20Z6w</t>
  </si>
  <si>
    <t>Adam Leventhal/IAS</t>
  </si>
  <si>
    <t>$4.8 million grant provides transdisciplinary workforce development opportunities for students in substance use disorder treatment</t>
  </si>
  <si>
    <t>USC Social Work News</t>
  </si>
  <si>
    <t>https://dworakpeck.usc.edu/news/48-million-grant-provides-transdisciplinary-workforce-development-opportunities-for-students</t>
  </si>
  <si>
    <t>Brian Lee, Norah Terrault</t>
  </si>
  <si>
    <t>Deadly fentanyl-xylazine combo “tranq” is the latest challenge in overdose epidemic</t>
  </si>
  <si>
    <t>USC News</t>
  </si>
  <si>
    <t>https://priceschool.usc.edu/news/deadly-fentanyl-xylazine-combo-tranq-is-the-latest-challenge-in-overdose-epidemic/</t>
  </si>
  <si>
    <t>Brian Lee</t>
  </si>
  <si>
    <t>Excessive Drinking During the Pandemic Increased Alcoholic Liver Disease Death Rates</t>
  </si>
  <si>
    <t>California Healthline</t>
  </si>
  <si>
    <t>July 10th, 2023</t>
  </si>
  <si>
    <t>https://californiahealthline.org/multimedia/excessive-drinking-during-the-pandemic-increased-alcoholic-liver-disease-death-rates/</t>
  </si>
  <si>
    <t>Rosalie Liccardo-Pacula, Jason Doctor</t>
  </si>
  <si>
    <t>Jon-Patrick Allem</t>
  </si>
  <si>
    <t>TikTok used to show mental health content on tobacco-related searches. Now these searches return endless streams of substance use and abuse</t>
  </si>
  <si>
    <t>Fortune</t>
  </si>
  <si>
    <t>https://fortune.com/2023/06/03/tiktok-stopped-blocking-tobacco-use-videos-technical-glitch-teens-mental-health/</t>
  </si>
  <si>
    <t>Ozempic Might Help You Drink and Smoke Less</t>
  </si>
  <si>
    <t xml:space="preserve">Wall Street Journal </t>
  </si>
  <si>
    <t>https://www.wsj.com/articles/ozempic-might-help-you-drink-and-smoke-less-a2354ce7</t>
  </si>
  <si>
    <t xml:space="preserve">Ricky Bluthenthal </t>
  </si>
  <si>
    <t>One Metro worker revived 21 riders overdosing on opioids. He's not alone"</t>
  </si>
  <si>
    <t>LA Times</t>
  </si>
  <si>
    <t>https://www.latimes.com/california/story/2023-06-09/metro-workers-overdoses-deadly-toll-naloxone-narcan-save-lives</t>
  </si>
  <si>
    <t>Metabolic Syndrome Could Worsen Damaging Effects of Alcohol Use on Liver</t>
  </si>
  <si>
    <t>HCP Live</t>
  </si>
  <si>
    <t>Quote/Study highlighted</t>
  </si>
  <si>
    <t>https://www.hcplive.com/view/metabolic-syndrome-could-worsen-damaging-effects-of-alcohol-use-on-liver</t>
  </si>
  <si>
    <t>Adam Leventhal, Daryl Davies, Olivia Lee</t>
  </si>
  <si>
    <t>What is ‘tranq’? Deadly fentanyl-xylazine combo worsens the addiction epidemic</t>
  </si>
  <si>
    <t>https://news.usc.edu/207529/what-is-tranq-fentanyl-xylazine-addiction/</t>
  </si>
  <si>
    <t>N/A</t>
  </si>
  <si>
    <t>Fuse TV's 'Like a Girl'</t>
  </si>
  <si>
    <t>Interview (on substance misuse in athletes)</t>
  </si>
  <si>
    <t>https://www.iqmediacorp.com/ClipPlayer/?ClipID=eac001c7-279f-4e1f-9183-37533ec2b8c2&amp;ps=2</t>
  </si>
  <si>
    <t>Jon Patrick-Allem</t>
  </si>
  <si>
    <t>Twitter’s new data fees leave scientists scrambling for funding – or cutting research</t>
  </si>
  <si>
    <t>The Conversation</t>
  </si>
  <si>
    <t>Allem is author of article</t>
  </si>
  <si>
    <t>https://theconversation.com/twitters-new-data-fees-leave-scientists-scrambling-for-funding-or-cutting-research-199238</t>
  </si>
  <si>
    <t>Maryann Pentz</t>
  </si>
  <si>
    <t xml:space="preserve">
What’s the healthiest diet? Experts give tips for optimal eating and debunk myths</t>
  </si>
  <si>
    <t>USC Dornsife News</t>
  </si>
  <si>
    <t>https://dornsife.usc.edu/news/stories/3813/whats-the-healthiest-diet/</t>
  </si>
  <si>
    <r>
      <rPr>
        <rFont val="Arial"/>
        <b val="0"/>
        <color theme="1"/>
      </rPr>
      <t>What to know about alcohol use disorder and how to get treatmen</t>
    </r>
    <r>
      <rPr>
        <rFont val="Arial"/>
        <b/>
        <color theme="1"/>
      </rPr>
      <t>t</t>
    </r>
  </si>
  <si>
    <t>USA TODAY</t>
  </si>
  <si>
    <t>https://www.usatoday.com/story/news/health/2023/02/17/alcohol-use-disorder-treatment/11262546002/</t>
  </si>
  <si>
    <t>Jason Doctor</t>
  </si>
  <si>
    <t>USC study suggests one solution to America’s opioid epidemic: Tell doctors their patients fatally overdosed</t>
  </si>
  <si>
    <t>USC Schaeffer Center News</t>
  </si>
  <si>
    <t>https://priceschool.usc.edu/news/opioid-overdose-nudge-study-jason-doctor-usc-price/</t>
  </si>
  <si>
    <t>Alice Cepeda &amp; Avelardo Valdez</t>
  </si>
  <si>
    <t>Social work researchers examine the health impacts of US immigration policy</t>
  </si>
  <si>
    <t>Phys.org</t>
  </si>
  <si>
    <t>https://phys.org/news/2023-01-social-health-impacts-immigration-policy.html</t>
  </si>
  <si>
    <t>Terry Church, Jennifer Lewis, Jessica Barrington-Trimis, John Clapp</t>
  </si>
  <si>
    <t>New Master of Addiction Science seeks to revolutionize addiction treatment</t>
  </si>
  <si>
    <t>Quotes - advertising abiut MAS</t>
  </si>
  <si>
    <t>https://dworakpeck.usc.edu/news/new-master-of-addiction-science-seeks-to-revolutionize-addiction-treatment</t>
  </si>
  <si>
    <t>Safe Injection Sites For Drug Use Could Soon Be Legal In California</t>
  </si>
  <si>
    <t>LAist</t>
  </si>
  <si>
    <t>https://laist.com/news/health/safe-injection-sites-for-drug-use-could-soon-be-legal-in-california</t>
  </si>
  <si>
    <t>Alyssa Harlow</t>
  </si>
  <si>
    <t>New flavored nicotine gums, lozenges, and gummies rank second among nicotine products used by U.S. teens</t>
  </si>
  <si>
    <t>Keck School News</t>
  </si>
  <si>
    <t>Quote/Study Highlighted</t>
  </si>
  <si>
    <t>https://keck.usc.edu/new-flavored-nicotine-gums-lozenges-and-gummies-rank-second-among-nicotine-products-used-by-u-s-teens/?MassEmailID=352109800&amp;=</t>
  </si>
  <si>
    <t>Alyssa Harlow, Erin Vogel, Steve Sussman, Junhan Cho, Melissa Wong, Adam Leventhal, Jessica Barrington-Trimis, Jennifer Unger</t>
  </si>
  <si>
    <t>FDA Warns Manufacturer for Marketing Illegal Flavored Nicotine Gummies</t>
  </si>
  <si>
    <t>FDA (FDA Press Release)</t>
  </si>
  <si>
    <t>Study Highlighted</t>
  </si>
  <si>
    <t>https://www.fda.gov/news-events/press-announcements/fda-warns-manufacturer-marketing-illegal-flavored-nicotine-gummies?utm_campaign=ctp-ntn&amp;utm_content=pressrelease&amp;utm_medium=email&amp;utm_source=govdelivery&amp;utm_term=stratcomms</t>
  </si>
  <si>
    <t>Daryl Davies</t>
  </si>
  <si>
    <t>USC Receives $1.3 Million NIH Training Grant to Enhance Diversity in Addiction Science</t>
  </si>
  <si>
    <t>USC Mann</t>
  </si>
  <si>
    <t xml:space="preserve">Program Highlighted </t>
  </si>
  <si>
    <t>https://mann.usc.edu/news/usc-receives-1-3-million-nih-training-grant-to-enhance-diversity-in-addiction-science/</t>
  </si>
  <si>
    <t>Jessica Barrington-Trimis, Ricky Bluthenthal</t>
  </si>
  <si>
    <t>ASHES, Vol. 18(9) - Sweet tooth or sweet lung: Young adults’ relationship with vaping and diet</t>
  </si>
  <si>
    <t>BASIS</t>
  </si>
  <si>
    <t>https://www.basisonline.org/2022/08/young-adults-relationship-with-vaping-and-diet.html</t>
  </si>
  <si>
    <t>Siddarth Puri</t>
  </si>
  <si>
    <t>Can a Target gift card help you stay off meth? This L.A. program is trying it</t>
  </si>
  <si>
    <t>https://www.latimes.com/california/story/2022-07-04/can-target-gift-cards-keep-you-off-meth-california-plans-to-test-it</t>
  </si>
  <si>
    <t>Largest ever study of tobacco content on social media links exposure to tobacco use</t>
  </si>
  <si>
    <t>https://keck.usc.edu/largest-ever-study-of-tobacco-content-on-social-media-links-exposure-to-tobacco-use/</t>
  </si>
  <si>
    <t>Liver transplant patients with prior drinking problems can do well after transplantation, USC study finds</t>
  </si>
  <si>
    <t xml:space="preserve">USC News </t>
  </si>
  <si>
    <t>https://news.usc.edu/200953/liver-transplant-patients-with-prior-drinking-problems-can-do-well-after-transplantation-usc-study-finds/</t>
  </si>
  <si>
    <t>Rosalie Liccardo-Pacula</t>
  </si>
  <si>
    <t>Cannabis Regulations Inadequate Given Rising Health Risks of High-Potency Products</t>
  </si>
  <si>
    <t>https://healthpolicy.usc.edu/article/cannabis-regulations-inadequate-given-rising-health-risks-of-high-potency-products/?MassEmailID=351476285&amp;=</t>
  </si>
  <si>
    <t>Jessica Barrington-Trimis</t>
  </si>
  <si>
    <t>Synthetic nicotine: Unregulated and increasingly popular</t>
  </si>
  <si>
    <t>Poltico</t>
  </si>
  <si>
    <t>https://www.politico.com/news/2022/02/07/unregulated-synthetic-vape-growing-kids-00005932</t>
  </si>
  <si>
    <t>Ricky Bluethenthal</t>
  </si>
  <si>
    <t>Stimulant/Opioid OD Deaths Prompt Calls for New Strategy</t>
  </si>
  <si>
    <t>Medscape</t>
  </si>
  <si>
    <t>https://www.medscape.com/viewarticle/968093#vp_2</t>
  </si>
  <si>
    <t>Adam Leventhal</t>
  </si>
  <si>
    <t>Q&amp;A: How addictions have been affected by COVID-19, good and bad</t>
  </si>
  <si>
    <t>Medicalxpress</t>
  </si>
  <si>
    <t>https://medicalxpress.com/news/2022-02-qa-addictions-affected-covid-good.html</t>
  </si>
  <si>
    <t>Wait. It’s a Bar and It’s a Lab? Yes, and It May Help Unravel the Riddle of Problem Drinking</t>
  </si>
  <si>
    <t>Feb 2022 (date not specified)</t>
  </si>
  <si>
    <t>Quote/IAS Highlighted</t>
  </si>
  <si>
    <t>https://news.usc.edu/trojan-family/covid-effect-on-alcohol-abuse-increased-drinking/?utm_source=newsletter&amp;utm_medium=email&amp;utm_campaign=TFM_2022_02_14</t>
  </si>
  <si>
    <t>URL Link</t>
  </si>
  <si>
    <t>Title of Article Hyperlinked</t>
  </si>
  <si>
    <t>Photo</t>
  </si>
  <si>
    <t>Formatted Photo Link</t>
  </si>
  <si>
    <t>https://drive.google.com/file/d/11DG72RWd35nDOw1nkmrOdtvG8qnSfph0/view?usp=share_link</t>
  </si>
  <si>
    <t>https://drive.google.com/file/d/1vk2qUsVpARw5bZbqAl9kRn4Sz1h16A0T/view?usp=share_link</t>
  </si>
  <si>
    <t>https://drive.google.com/file/d/1jnbFuustjs6wtuwP-nMIKM3ANmO-J-tv/view?usp=share_link</t>
  </si>
  <si>
    <t>https://drive.google.com/file/d/1jYNTQd96G4xA1t6BZHoeJsIPgVMunxcb/view?usp=share_link</t>
  </si>
  <si>
    <t>https://drive.google.com/file/d/18chAsa5ehLRNM-rskNiE61gd3UE0gwo4/view?usp=sharing</t>
  </si>
  <si>
    <t>https://drive.google.com/file/d/1o6qGfJUuP1jhe0YUAK219kUZdXhSLOEp/view?usp=sharing</t>
  </si>
  <si>
    <t>Terry Church, Jennifer Lewis, Jessica Barrington-Trimis</t>
  </si>
  <si>
    <t>Suzanne Dworak-Peck School of Social Work News</t>
  </si>
  <si>
    <t>Master of Addiction Science Promotion</t>
  </si>
  <si>
    <t>https://drive.google.com/file/d/1W57so9VE9duZv5z2kzed1SDdRN9SefK0/view?usp=share_link</t>
  </si>
  <si>
    <t>Fentanyl deaths in L.A. County soared 1,280% between 2016 and 2021, report finds</t>
  </si>
  <si>
    <t>https://www.latimes.com/california/story/2022-11-29/fentanyl-deaths-in-l-a-county-soared-1-280-between-2016-and-2021-report-finds</t>
  </si>
  <si>
    <t>https://drive.google.com/file/d/1LJUdy-8xrTlCAXTHTlq7h5In6As8wu26/view?usp=sharing</t>
  </si>
  <si>
    <t>https://drive.google.com/file/d/1bg5n_JRtRmt6PNcSS6duQTYAK-tw-PFx/view?usp=share_link</t>
  </si>
  <si>
    <t>https://drive.google.com/file/d/1533JxteAln2gFgkteoXbUlk4nB8QnCkO/view?usp=share_link</t>
  </si>
  <si>
    <t>https://drive.google.com/file/d/1xzYXnSJPsI1Ff8joaxn-l6uuPbZbiurK/view?usp=share_link</t>
  </si>
  <si>
    <t>https://drive.google.com/file/d/18gmLSXpdyz6tALFZNYR41aoV40my6gd3/view?usp=share_link</t>
  </si>
  <si>
    <t>https://drive.google.com/file/d/1yBSN8SvOaed1gpCnMT-BG52qJfY2YwTG/view?usp=share_link</t>
  </si>
  <si>
    <t>https://drive.google.com/file/d/1NHszrElLoxmXWnPyRERG3LRV2eHlhMxu/view?usp=share_link</t>
  </si>
  <si>
    <t>https://drive.google.com/file/d/1zRgd1Y1WMqZRbPJXgvwuA9sHP-38TXaY/view?usp=share_link</t>
  </si>
  <si>
    <t>https://drive.google.com/file/d/1dstLwbFCsE_dztRjY2uvb0oAj5PUkpsM/view?usp=share_link</t>
  </si>
  <si>
    <t>https://drive.google.com/file/d/1UUs8HORnrcPZX5PM6NuF0umfU-yvJI77/view?usp=share_link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</si>
</sst>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/d/yy"/>
    <numFmt numFmtId="165" formatCode="mmmm d. yyyy"/>
    <numFmt numFmtId="166" formatCode="mm/dd/yyyy"/>
    <numFmt numFmtId="167" formatCode="mmm d, yyyy"/>
    <numFmt numFmtId="168" formatCode="mmm dd, yyyy"/>
    <numFmt numFmtId="169" formatCode="mmmm d, yyyy"/>
    <numFmt numFmtId="170" formatCode="mmmm d,yyyy"/>
    <numFmt numFmtId="171" formatCode="mmmm dd, yyyy"/>
    <numFmt numFmtId="172" formatCode="M/d/yyyy"/>
  </numFmts>
  <fonts count="21">
    <font>
      <sz val="10.0"/>
      <color rgb="FF000000"/>
      <name val="Arial"/>
      <scheme val="minor"/>
    </font>
    <font>
      <b/>
      <color theme="1"/>
      <name val="Arial"/>
      <scheme val="minor"/>
    </font>
    <font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color rgb="FF000000"/>
      <name val="Adobe-caslon-pro"/>
    </font>
    <font>
      <u/>
      <color rgb="FF0000FF"/>
    </font>
    <font>
      <u/>
      <color rgb="FF0563C1"/>
      <name val="Arial"/>
      <scheme val="minor"/>
    </font>
    <font>
      <color rgb="FF000000"/>
      <name val="Arial"/>
    </font>
    <font>
      <u/>
      <color rgb="FF0563C1"/>
    </font>
    <font>
      <u/>
      <color rgb="FF0000FF"/>
    </font>
    <font>
      <u/>
      <color rgb="FF0000FF"/>
    </font>
    <font>
      <sz val="10.0"/>
      <color theme="1"/>
      <name val="Arial"/>
      <scheme val="minor"/>
    </font>
    <font>
      <sz val="11.0"/>
      <color rgb="FF000000"/>
      <name val="Arial"/>
    </font>
    <font>
      <sz val="9.0"/>
      <color rgb="FF777777"/>
      <name val="&quot;Google Sans Mono&quot;"/>
    </font>
    <font>
      <u/>
      <color rgb="FF0000FF"/>
    </font>
    <font>
      <u/>
      <sz val="9.0"/>
      <color rgb="FF000000"/>
      <name val="&quot;Google Sans Mono&quot;"/>
    </font>
    <font>
      <u/>
      <color rgb="FF0000FF"/>
    </font>
    <font>
      <sz val="9.0"/>
      <color rgb="FF000000"/>
      <name val="&quot;Google Sans Mono&quot;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readingOrder="0" vertical="center"/>
    </xf>
    <xf borderId="0" fillId="0" fontId="6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166" xfId="0" applyAlignment="1" applyFont="1" applyNumberForma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3" numFmtId="166" xfId="0" applyAlignment="1" applyFont="1" applyNumberFormat="1">
      <alignment readingOrder="0"/>
    </xf>
    <xf borderId="0" fillId="0" fontId="3" numFmtId="167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1" numFmtId="0" xfId="0" applyAlignment="1" applyFont="1">
      <alignment horizontal="left" readingOrder="0" shrinkToFit="0" wrapText="1"/>
    </xf>
    <xf borderId="0" fillId="0" fontId="3" numFmtId="167" xfId="0" applyAlignment="1" applyFont="1" applyNumberFormat="1">
      <alignment horizontal="right" readingOrder="0"/>
    </xf>
    <xf borderId="0" fillId="0" fontId="1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 shrinkToFit="0" wrapText="1"/>
    </xf>
    <xf borderId="0" fillId="0" fontId="3" numFmtId="167" xfId="0" applyAlignment="1" applyFont="1" applyNumberFormat="1">
      <alignment horizontal="left" readingOrder="0"/>
    </xf>
    <xf borderId="0" fillId="0" fontId="3" numFmtId="0" xfId="0" applyAlignment="1" applyFont="1">
      <alignment horizontal="left" readingOrder="0"/>
    </xf>
    <xf borderId="0" fillId="0" fontId="3" numFmtId="168" xfId="0" applyAlignment="1" applyFont="1" applyNumberFormat="1">
      <alignment readingOrder="0"/>
    </xf>
    <xf borderId="0" fillId="0" fontId="3" numFmtId="169" xfId="0" applyAlignment="1" applyFont="1" applyNumberFormat="1">
      <alignment readingOrder="0"/>
    </xf>
    <xf borderId="0" fillId="0" fontId="3" numFmtId="0" xfId="0" applyAlignment="1" applyFont="1">
      <alignment readingOrder="0" shrinkToFit="0" vertical="center" wrapText="1"/>
    </xf>
    <xf borderId="0" fillId="2" fontId="13" numFmtId="0" xfId="0" applyAlignment="1" applyFont="1">
      <alignment horizontal="left" readingOrder="0" shrinkToFit="0" wrapText="1"/>
    </xf>
    <xf borderId="0" fillId="0" fontId="3" numFmtId="170" xfId="0" applyAlignment="1" applyFont="1" applyNumberFormat="1">
      <alignment readingOrder="0"/>
    </xf>
    <xf borderId="0" fillId="2" fontId="14" numFmtId="0" xfId="0" applyAlignment="1" applyFont="1">
      <alignment readingOrder="0" shrinkToFit="0" wrapText="1"/>
    </xf>
    <xf borderId="0" fillId="0" fontId="3" numFmtId="171" xfId="0" applyAlignment="1" applyFont="1" applyNumberFormat="1">
      <alignment readingOrder="0"/>
    </xf>
    <xf borderId="0" fillId="0" fontId="1" numFmtId="172" xfId="0" applyAlignment="1" applyFont="1" applyNumberFormat="1">
      <alignment horizontal="center"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readingOrder="0"/>
    </xf>
    <xf borderId="0" fillId="0" fontId="3" numFmtId="172" xfId="0" applyAlignment="1" applyFont="1" applyNumberFormat="1">
      <alignment readingOrder="0"/>
    </xf>
    <xf borderId="0" fillId="2" fontId="15" numFmtId="0" xfId="0" applyAlignment="1" applyFont="1">
      <alignment horizontal="left" shrinkToFit="0" wrapText="1"/>
    </xf>
    <xf borderId="0" fillId="0" fontId="16" numFmtId="0" xfId="0" applyAlignment="1" applyFont="1">
      <alignment readingOrder="0" shrinkToFit="0" wrapText="0"/>
    </xf>
    <xf borderId="0" fillId="2" fontId="17" numFmtId="0" xfId="0" applyFont="1"/>
    <xf borderId="0" fillId="0" fontId="18" numFmtId="0" xfId="0" applyAlignment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2" fontId="19" numFmtId="0" xfId="0" applyFont="1"/>
    <xf borderId="0" fillId="0" fontId="3" numFmtId="0" xfId="0" applyAlignment="1" applyFont="1">
      <alignment readingOrder="0" shrinkToFit="0" wrapText="1"/>
    </xf>
    <xf borderId="0" fillId="2" fontId="2" numFmtId="0" xfId="0" applyAlignment="1" applyFont="1">
      <alignment readingOrder="0" shrinkToFit="0" wrapText="1"/>
    </xf>
    <xf borderId="0" fillId="0" fontId="20" numFmtId="0" xfId="0" applyAlignment="1" applyFont="1">
      <alignment readingOrder="0" shrinkToFit="0" wrapText="1"/>
    </xf>
    <xf borderId="0" fillId="0" fontId="3" numFmtId="17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atimes.com/california/story/2023-12-14/fentanyl-has-become-los-angeles-countys-most-deadly-drug" TargetMode="External"/><Relationship Id="rId2" Type="http://schemas.openxmlformats.org/officeDocument/2006/relationships/hyperlink" Target="https://www.cnn.com/2023/12/06/health/pediatric-eating-disorder-rise-wellness/index.html" TargetMode="External"/><Relationship Id="rId3" Type="http://schemas.openxmlformats.org/officeDocument/2006/relationships/hyperlink" Target="https://www.msn.com/en-us/health/other/mdma-submitted-to-fda-for-drug-approval/ar-AA1lszta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hla.org/newsroom/press-release/opioids-vs-nsaids-which-are-safest-and-most-effective-treating-pain" TargetMode="External"/><Relationship Id="rId2" Type="http://schemas.openxmlformats.org/officeDocument/2006/relationships/hyperlink" Target="https://www.indian.senate.gov/hearings/oversight-hearing-titled-fentanyl-in-native-communities-native-perspectives-on-addressing-the-growing-crisis/" TargetMode="External"/><Relationship Id="rId3" Type="http://schemas.openxmlformats.org/officeDocument/2006/relationships/hyperlink" Target="https://spectrumnews1.com/ca/la-west/news/2023/11/28/starving-for-help--men-with-eating-disorders-are-struggling-in-silence-?cid=id-app15_m-share_s-web_cmp-app_launch_august2020_c-producer_posts_po-organic" TargetMode="External"/><Relationship Id="rId4" Type="http://schemas.openxmlformats.org/officeDocument/2006/relationships/hyperlink" Target="https://keck.usc.edu/news/community-partnerships-ignite-local-impact-for-keck-school-of-medicine-of-usc/" TargetMode="External"/><Relationship Id="rId5" Type="http://schemas.openxmlformats.org/officeDocument/2006/relationships/hyperlink" Target="https://www.youtube.com/watch?v=Wto69E20Z6w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worakpeck.usc.edu/news/48-million-grant-provides-transdisciplinary-workforce-development-opportunities-for-students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priceschool.usc.edu/news/deadly-fentanyl-xylazine-combo-tranq-is-the-latest-challenge-in-overdose-epidemic/" TargetMode="External"/><Relationship Id="rId2" Type="http://schemas.openxmlformats.org/officeDocument/2006/relationships/hyperlink" Target="https://californiahealthline.org/multimedia/excessive-drinking-during-the-pandemic-increased-alcoholic-liver-disease-death-rates/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priceschool.usc.edu/news/deadly-fentanyl-xylazine-combo-tranq-is-the-latest-challenge-in-overdose-epidemic/" TargetMode="External"/><Relationship Id="rId2" Type="http://schemas.openxmlformats.org/officeDocument/2006/relationships/hyperlink" Target="https://fortune.com/2023/06/03/tiktok-stopped-blocking-tobacco-use-videos-technical-glitch-teens-mental-health/" TargetMode="External"/><Relationship Id="rId3" Type="http://schemas.openxmlformats.org/officeDocument/2006/relationships/hyperlink" Target="https://www.wsj.com/articles/ozempic-might-help-you-drink-and-smoke-less-a2354ce7" TargetMode="External"/><Relationship Id="rId4" Type="http://schemas.openxmlformats.org/officeDocument/2006/relationships/hyperlink" Target="https://www.latimes.com/california/story/2023-06-09/metro-workers-overdoses-deadly-toll-naloxone-narcan-save-lives" TargetMode="External"/><Relationship Id="rId5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cplive.com/view/metabolic-syndrome-could-worsen-damaging-effects-of-alcohol-use-on-liver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news.usc.edu/207529/what-is-tranq-fentanyl-xylazine-addiction/" TargetMode="External"/><Relationship Id="rId2" Type="http://schemas.openxmlformats.org/officeDocument/2006/relationships/hyperlink" Target="https://www.iqmediacorp.com/ClipPlayer/?ClipID=eac001c7-279f-4e1f-9183-37533ec2b8c2&amp;ps=2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theconversation.com/twitters-new-data-fees-leave-scientists-scrambling-for-funding-or-cutting-research-199238" TargetMode="External"/><Relationship Id="rId2" Type="http://schemas.openxmlformats.org/officeDocument/2006/relationships/hyperlink" Target="https://dornsife.usc.edu/news/stories/3813/whats-the-healthiest-diet/" TargetMode="External"/><Relationship Id="rId3" Type="http://schemas.openxmlformats.org/officeDocument/2006/relationships/hyperlink" Target="https://www.usatoday.com/story/news/health/2023/02/17/alcohol-use-disorder-treatment/11262546002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priceschool.usc.edu/news/opioid-overdose-nudge-study-jason-doctor-usc-price/" TargetMode="External"/><Relationship Id="rId2" Type="http://schemas.openxmlformats.org/officeDocument/2006/relationships/hyperlink" Target="http://phys.org/" TargetMode="External"/><Relationship Id="rId3" Type="http://schemas.openxmlformats.org/officeDocument/2006/relationships/hyperlink" Target="https://phys.org/news/2023-01-social-health-impacts-immigration-policy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dworakpeck.usc.edu/news/new-master-of-addiction-science-seeks-to-revolutionize-addiction-treatment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laist.com/news/health/safe-injection-sites-for-drug-use-could-soon-be-legal-in-california" TargetMode="External"/><Relationship Id="rId2" Type="http://schemas.openxmlformats.org/officeDocument/2006/relationships/hyperlink" Target="https://keck.usc.edu/new-flavored-nicotine-gums-lozenges-and-gummies-rank-second-among-nicotine-products-used-by-u-s-teens/?MassEmailID=352109800&amp;=" TargetMode="External"/><Relationship Id="rId3" Type="http://schemas.openxmlformats.org/officeDocument/2006/relationships/hyperlink" Target="https://www.fda.gov/news-events/press-announcements/fda-warns-manufacturer-marketing-illegal-flavored-nicotine-gummies?utm_campaign=ctp-ntn&amp;utm_content=pressrelease&amp;utm_medium=email&amp;utm_source=govdelivery&amp;utm_term=stratcomms" TargetMode="External"/><Relationship Id="rId4" Type="http://schemas.openxmlformats.org/officeDocument/2006/relationships/hyperlink" Target="https://mann.usc.edu/news/usc-receives-1-3-million-nih-training-grant-to-enhance-diversity-in-addiction-science/" TargetMode="External"/><Relationship Id="rId5" Type="http://schemas.openxmlformats.org/officeDocument/2006/relationships/hyperlink" Target="https://www.basisonline.org/2022/08/young-adults-relationship-with-vaping-and-diet.html" TargetMode="External"/><Relationship Id="rId6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atimes.com/california/story/2022-07-04/can-target-gift-cards-keep-you-off-meth-california-plans-to-test-it" TargetMode="External"/><Relationship Id="rId2" Type="http://schemas.openxmlformats.org/officeDocument/2006/relationships/hyperlink" Target="https://keck.usc.edu/largest-ever-study-of-tobacco-content-on-social-media-links-exposure-to-tobacco-use/" TargetMode="External"/><Relationship Id="rId3" Type="http://schemas.openxmlformats.org/officeDocument/2006/relationships/hyperlink" Target="https://news.usc.edu/200953/liver-transplant-patients-with-prior-drinking-problems-can-do-well-after-transplantation-usc-study-finds/" TargetMode="External"/><Relationship Id="rId4" Type="http://schemas.openxmlformats.org/officeDocument/2006/relationships/hyperlink" Target="https://healthpolicy.usc.edu/article/cannabis-regulations-inadequate-given-rising-health-risks-of-high-potency-products/?MassEmailID=351476285&amp;=" TargetMode="External"/><Relationship Id="rId5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olitico.com/news/2022/02/07/unregulated-synthetic-vape-growing-kids-00005932" TargetMode="External"/><Relationship Id="rId2" Type="http://schemas.openxmlformats.org/officeDocument/2006/relationships/hyperlink" Target="https://www.medscape.com/viewarticle/968093" TargetMode="External"/><Relationship Id="rId3" Type="http://schemas.openxmlformats.org/officeDocument/2006/relationships/hyperlink" Target="https://medicalxpress.com/news/2022-02-qa-addictions-affected-covid-good.html" TargetMode="External"/><Relationship Id="rId4" Type="http://schemas.openxmlformats.org/officeDocument/2006/relationships/hyperlink" Target="https://news.usc.edu/trojan-family/covid-effect-on-alcohol-abuse-increased-drinking/?utm_source=newsletter&amp;utm_medium=email&amp;utm_campaign=TFM_2022_02_14" TargetMode="External"/><Relationship Id="rId5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40" Type="http://schemas.openxmlformats.org/officeDocument/2006/relationships/drawing" Target="../drawings/drawing16.xml"/><Relationship Id="rId20" Type="http://schemas.openxmlformats.org/officeDocument/2006/relationships/hyperlink" Target="https://drive.google.com/file/d/1bg5n_JRtRmt6PNcSS6duQTYAK-tw-PFx/view?usp=share_link" TargetMode="External"/><Relationship Id="rId22" Type="http://schemas.openxmlformats.org/officeDocument/2006/relationships/hyperlink" Target="https://drive.google.com/file/d/1W57so9VE9duZv5z2kzed1SDdRN9SefK0/view?usp=share_link" TargetMode="External"/><Relationship Id="rId21" Type="http://schemas.openxmlformats.org/officeDocument/2006/relationships/hyperlink" Target="https://www.basisonline.org/2022/08/young-adults-relationship-with-vaping-and-diet.html" TargetMode="External"/><Relationship Id="rId24" Type="http://schemas.openxmlformats.org/officeDocument/2006/relationships/hyperlink" Target="https://drive.google.com/file/d/1533JxteAln2gFgkteoXbUlk4nB8QnCkO/view?usp=share_link" TargetMode="External"/><Relationship Id="rId23" Type="http://schemas.openxmlformats.org/officeDocument/2006/relationships/hyperlink" Target="https://www.latimes.com/california/story/2022-07-04/can-target-gift-cards-keep-you-off-meth-california-plans-to-test-it" TargetMode="External"/><Relationship Id="rId1" Type="http://schemas.openxmlformats.org/officeDocument/2006/relationships/hyperlink" Target="https://dornsife.usc.edu/news/stories/3813/whats-the-healthiest-diet/" TargetMode="External"/><Relationship Id="rId2" Type="http://schemas.openxmlformats.org/officeDocument/2006/relationships/hyperlink" Target="https://drive.google.com/file/d/11DG72RWd35nDOw1nkmrOdtvG8qnSfph0/view?usp=share_link" TargetMode="External"/><Relationship Id="rId3" Type="http://schemas.openxmlformats.org/officeDocument/2006/relationships/hyperlink" Target="https://priceschool.usc.edu/news/opioid-overdose-nudge-study-jason-doctor-usc-price/" TargetMode="External"/><Relationship Id="rId4" Type="http://schemas.openxmlformats.org/officeDocument/2006/relationships/hyperlink" Target="https://drive.google.com/file/d/1vk2qUsVpARw5bZbqAl9kRn4Sz1h16A0T/view?usp=share_link" TargetMode="External"/><Relationship Id="rId9" Type="http://schemas.openxmlformats.org/officeDocument/2006/relationships/hyperlink" Target="https://drive.google.com/file/d/1jYNTQd96G4xA1t6BZHoeJsIPgVMunxcb/view?usp=share_link" TargetMode="External"/><Relationship Id="rId26" Type="http://schemas.openxmlformats.org/officeDocument/2006/relationships/hyperlink" Target="https://drive.google.com/file/d/1xzYXnSJPsI1Ff8joaxn-l6uuPbZbiurK/view?usp=share_link" TargetMode="External"/><Relationship Id="rId25" Type="http://schemas.openxmlformats.org/officeDocument/2006/relationships/hyperlink" Target="https://keck.usc.edu/largest-ever-study-of-tobacco-content-on-social-media-links-exposure-to-tobacco-use/" TargetMode="External"/><Relationship Id="rId28" Type="http://schemas.openxmlformats.org/officeDocument/2006/relationships/hyperlink" Target="https://drive.google.com/file/d/18gmLSXpdyz6tALFZNYR41aoV40my6gd3/view?usp=share_link" TargetMode="External"/><Relationship Id="rId27" Type="http://schemas.openxmlformats.org/officeDocument/2006/relationships/hyperlink" Target="https://news.usc.edu/200953/liver-transplant-patients-with-prior-drinking-problems-can-do-well-after-transplantation-usc-study-finds/" TargetMode="External"/><Relationship Id="rId5" Type="http://schemas.openxmlformats.org/officeDocument/2006/relationships/hyperlink" Target="http://phys.org/" TargetMode="External"/><Relationship Id="rId6" Type="http://schemas.openxmlformats.org/officeDocument/2006/relationships/hyperlink" Target="https://phys.org/news/2023-01-social-health-impacts-immigration-policy.html" TargetMode="External"/><Relationship Id="rId29" Type="http://schemas.openxmlformats.org/officeDocument/2006/relationships/hyperlink" Target="https://healthpolicy.usc.edu/article/cannabis-regulations-inadequate-given-rising-health-risks-of-high-potency-products/?MassEmailID=351476285&amp;=" TargetMode="External"/><Relationship Id="rId7" Type="http://schemas.openxmlformats.org/officeDocument/2006/relationships/hyperlink" Target="https://drive.google.com/file/d/1jnbFuustjs6wtuwP-nMIKM3ANmO-J-tv/view?usp=share_link" TargetMode="External"/><Relationship Id="rId8" Type="http://schemas.openxmlformats.org/officeDocument/2006/relationships/hyperlink" Target="https://dworakpeck.usc.edu/news/new-master-of-addiction-science-seeks-to-revolutionize-addiction-treatment" TargetMode="External"/><Relationship Id="rId31" Type="http://schemas.openxmlformats.org/officeDocument/2006/relationships/hyperlink" Target="https://www.politico.com/news/2022/02/07/unregulated-synthetic-vape-growing-kids-00005932" TargetMode="External"/><Relationship Id="rId30" Type="http://schemas.openxmlformats.org/officeDocument/2006/relationships/hyperlink" Target="https://drive.google.com/file/d/1yBSN8SvOaed1gpCnMT-BG52qJfY2YwTG/view?usp=share_link" TargetMode="External"/><Relationship Id="rId11" Type="http://schemas.openxmlformats.org/officeDocument/2006/relationships/hyperlink" Target="https://keck.usc.edu/new-flavored-nicotine-gums-lozenges-and-gummies-rank-second-among-nicotine-products-used-by-u-s-teens/?MassEmailID=352109800&amp;=" TargetMode="External"/><Relationship Id="rId33" Type="http://schemas.openxmlformats.org/officeDocument/2006/relationships/hyperlink" Target="https://drive.google.com/file/d/1NHszrElLoxmXWnPyRERG3LRV2eHlhMxu/view?usp=share_link" TargetMode="External"/><Relationship Id="rId10" Type="http://schemas.openxmlformats.org/officeDocument/2006/relationships/hyperlink" Target="https://laist.com/news/health/safe-injection-sites-for-drug-use-could-soon-be-legal-in-california" TargetMode="External"/><Relationship Id="rId32" Type="http://schemas.openxmlformats.org/officeDocument/2006/relationships/hyperlink" Target="https://www.medscape.com/viewarticle/968093" TargetMode="External"/><Relationship Id="rId13" Type="http://schemas.openxmlformats.org/officeDocument/2006/relationships/hyperlink" Target="https://www.fda.gov/news-events/press-announcements/fda-warns-manufacturer-marketing-illegal-flavored-nicotine-gummies?utm_campaign=ctp-ntn&amp;utm_content=pressrelease&amp;utm_medium=email&amp;utm_source=govdelivery&amp;utm_term=stratcomms" TargetMode="External"/><Relationship Id="rId35" Type="http://schemas.openxmlformats.org/officeDocument/2006/relationships/hyperlink" Target="https://drive.google.com/file/d/1zRgd1Y1WMqZRbPJXgvwuA9sHP-38TXaY/view?usp=share_link" TargetMode="External"/><Relationship Id="rId12" Type="http://schemas.openxmlformats.org/officeDocument/2006/relationships/hyperlink" Target="https://drive.google.com/file/d/18chAsa5ehLRNM-rskNiE61gd3UE0gwo4/view?usp=sharing" TargetMode="External"/><Relationship Id="rId34" Type="http://schemas.openxmlformats.org/officeDocument/2006/relationships/hyperlink" Target="https://medicalxpress.com/news/2022-02-qa-addictions-affected-covid-good.html" TargetMode="External"/><Relationship Id="rId15" Type="http://schemas.openxmlformats.org/officeDocument/2006/relationships/hyperlink" Target="https://dworakpeck.usc.edu/news/new-master-of-addiction-science-seeks-to-revolutionize-addiction-treatment" TargetMode="External"/><Relationship Id="rId37" Type="http://schemas.openxmlformats.org/officeDocument/2006/relationships/hyperlink" Target="https://drive.google.com/file/d/1dstLwbFCsE_dztRjY2uvb0oAj5PUkpsM/view?usp=share_link" TargetMode="External"/><Relationship Id="rId14" Type="http://schemas.openxmlformats.org/officeDocument/2006/relationships/hyperlink" Target="https://drive.google.com/file/d/1o6qGfJUuP1jhe0YUAK219kUZdXhSLOEp/view?usp=sharing" TargetMode="External"/><Relationship Id="rId36" Type="http://schemas.openxmlformats.org/officeDocument/2006/relationships/hyperlink" Target="https://news.usc.edu/trojan-family/covid-effect-on-alcohol-abuse-increased-drinking/?utm_source=newsletter&amp;utm_medium=email&amp;utm_campaign=TFM_2022_02_14" TargetMode="External"/><Relationship Id="rId17" Type="http://schemas.openxmlformats.org/officeDocument/2006/relationships/hyperlink" Target="https://www.latimes.com/california/story/2022-11-29/fentanyl-deaths-in-l-a-county-soared-1-280-between-2016-and-2021-report-finds" TargetMode="External"/><Relationship Id="rId39" Type="http://schemas.openxmlformats.org/officeDocument/2006/relationships/hyperlink" Target="https://drive.google.com/file/d/1UUs8HORnrcPZX5PM6NuF0umfU-yvJI77/view?usp=share_link" TargetMode="External"/><Relationship Id="rId16" Type="http://schemas.openxmlformats.org/officeDocument/2006/relationships/hyperlink" Target="https://drive.google.com/file/d/1W57so9VE9duZv5z2kzed1SDdRN9SefK0/view?usp=share_link" TargetMode="External"/><Relationship Id="rId38" Type="http://schemas.openxmlformats.org/officeDocument/2006/relationships/hyperlink" Target="https://theconversation.com/twitters-new-data-fees-leave-scientists-scrambling-for-funding-or-cutting-research-199238" TargetMode="External"/><Relationship Id="rId19" Type="http://schemas.openxmlformats.org/officeDocument/2006/relationships/hyperlink" Target="https://mann.usc.edu/news/usc-receives-1-3-million-nih-training-grant-to-enhance-diversity-in-addiction-science/" TargetMode="External"/><Relationship Id="rId18" Type="http://schemas.openxmlformats.org/officeDocument/2006/relationships/hyperlink" Target="https://drive.google.com/file/d/1LJUdy-8xrTlCAXTHTlq7h5In6As8wu2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38.0"/>
    <col customWidth="1" min="3" max="3" width="25.5"/>
    <col customWidth="1" min="4" max="4" width="24.0"/>
    <col customWidth="1" min="5" max="5" width="23.5"/>
    <col customWidth="1" min="6" max="6" width="21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6</v>
      </c>
      <c r="B2" s="2" t="s">
        <v>7</v>
      </c>
      <c r="C2" s="3" t="s">
        <v>8</v>
      </c>
      <c r="D2" s="4">
        <v>45274.0</v>
      </c>
      <c r="E2" s="3" t="s">
        <v>9</v>
      </c>
      <c r="F2" s="5" t="s">
        <v>10</v>
      </c>
    </row>
    <row r="3">
      <c r="A3" s="3" t="s">
        <v>11</v>
      </c>
      <c r="B3" s="3" t="s">
        <v>12</v>
      </c>
      <c r="C3" s="3" t="s">
        <v>13</v>
      </c>
      <c r="D3" s="4">
        <v>45266.0</v>
      </c>
      <c r="E3" s="3" t="s">
        <v>9</v>
      </c>
      <c r="F3" s="5" t="s">
        <v>14</v>
      </c>
    </row>
    <row r="4">
      <c r="A4" s="3" t="s">
        <v>15</v>
      </c>
      <c r="B4" s="3" t="s">
        <v>16</v>
      </c>
      <c r="C4" s="3" t="s">
        <v>17</v>
      </c>
      <c r="D4" s="4">
        <v>45273.0</v>
      </c>
      <c r="E4" s="3" t="s">
        <v>9</v>
      </c>
      <c r="F4" s="5" t="s">
        <v>18</v>
      </c>
    </row>
  </sheetData>
  <hyperlinks>
    <hyperlink r:id="rId1" ref="F2"/>
    <hyperlink r:id="rId2" ref="F3"/>
    <hyperlink r:id="rId3" ref="F4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42.38"/>
    <col customWidth="1" min="3" max="3" width="30.0"/>
    <col customWidth="1" min="4" max="4" width="25.88"/>
    <col customWidth="1" min="5" max="5" width="21.0"/>
    <col customWidth="1" min="6" max="6" width="43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6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8" t="s">
        <v>24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6" t="s">
        <v>25</v>
      </c>
      <c r="B3" s="7" t="s">
        <v>26</v>
      </c>
      <c r="C3" s="10" t="s">
        <v>27</v>
      </c>
      <c r="D3" s="11" t="s">
        <v>28</v>
      </c>
      <c r="E3" s="11" t="s">
        <v>29</v>
      </c>
      <c r="F3" s="8" t="s">
        <v>30</v>
      </c>
    </row>
    <row r="4">
      <c r="A4" s="3" t="s">
        <v>11</v>
      </c>
      <c r="B4" s="3" t="s">
        <v>31</v>
      </c>
      <c r="C4" s="3" t="s">
        <v>32</v>
      </c>
      <c r="D4" s="4">
        <v>45258.0</v>
      </c>
      <c r="E4" s="3" t="s">
        <v>9</v>
      </c>
      <c r="F4" s="5" t="s">
        <v>33</v>
      </c>
    </row>
    <row r="5">
      <c r="A5" s="3" t="s">
        <v>34</v>
      </c>
      <c r="B5" s="12" t="s">
        <v>35</v>
      </c>
      <c r="C5" s="3" t="s">
        <v>36</v>
      </c>
      <c r="D5" s="13">
        <v>45258.0</v>
      </c>
      <c r="E5" s="3" t="s">
        <v>9</v>
      </c>
      <c r="F5" s="5" t="s">
        <v>37</v>
      </c>
    </row>
    <row r="6">
      <c r="A6" s="3" t="s">
        <v>38</v>
      </c>
      <c r="B6" s="3" t="s">
        <v>39</v>
      </c>
      <c r="C6" s="3" t="s">
        <v>40</v>
      </c>
      <c r="D6" s="4">
        <v>45254.0</v>
      </c>
      <c r="E6" s="3" t="s">
        <v>29</v>
      </c>
      <c r="F6" s="5" t="s">
        <v>41</v>
      </c>
    </row>
  </sheetData>
  <hyperlinks>
    <hyperlink r:id="rId1" ref="F2"/>
    <hyperlink r:id="rId2" ref="F3"/>
    <hyperlink r:id="rId3" ref="F4"/>
    <hyperlink r:id="rId4" ref="F5"/>
    <hyperlink r:id="rId5" ref="F6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24.75"/>
    <col customWidth="1" min="3" max="3" width="23.63"/>
    <col customWidth="1" min="4" max="4" width="22.63"/>
    <col customWidth="1" min="5" max="5" width="19.63"/>
    <col customWidth="1" min="6" max="6" width="2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4" t="s">
        <v>42</v>
      </c>
      <c r="B2" s="14" t="s">
        <v>43</v>
      </c>
      <c r="C2" s="14" t="s">
        <v>44</v>
      </c>
      <c r="D2" s="15">
        <v>45176.0</v>
      </c>
      <c r="E2" s="14" t="s">
        <v>9</v>
      </c>
      <c r="F2" s="16" t="s">
        <v>45</v>
      </c>
    </row>
    <row r="3">
      <c r="A3" s="14"/>
      <c r="B3" s="14"/>
      <c r="C3" s="14"/>
      <c r="D3" s="15"/>
      <c r="E3" s="14"/>
      <c r="F3" s="9"/>
    </row>
    <row r="4">
      <c r="A4" s="14"/>
      <c r="B4" s="14"/>
      <c r="C4" s="14"/>
      <c r="D4" s="15"/>
      <c r="E4" s="14"/>
      <c r="F4" s="9"/>
    </row>
    <row r="5">
      <c r="A5" s="14"/>
      <c r="B5" s="14"/>
      <c r="C5" s="14"/>
      <c r="D5" s="15"/>
      <c r="E5" s="14"/>
      <c r="F5" s="17"/>
    </row>
    <row r="6">
      <c r="A6" s="9"/>
      <c r="B6" s="9"/>
      <c r="C6" s="9"/>
      <c r="D6" s="9"/>
      <c r="E6" s="9"/>
      <c r="F6" s="9"/>
    </row>
    <row r="7">
      <c r="A7" s="9"/>
      <c r="B7" s="9"/>
      <c r="C7" s="9"/>
      <c r="D7" s="9"/>
      <c r="E7" s="9"/>
      <c r="F7" s="9"/>
    </row>
    <row r="8">
      <c r="A8" s="9"/>
      <c r="B8" s="9"/>
      <c r="C8" s="9"/>
      <c r="D8" s="9"/>
      <c r="E8" s="9"/>
      <c r="F8" s="9"/>
    </row>
    <row r="9">
      <c r="A9" s="9"/>
      <c r="B9" s="9"/>
      <c r="C9" s="9"/>
      <c r="D9" s="9"/>
      <c r="E9" s="9"/>
      <c r="F9" s="9"/>
    </row>
    <row r="10">
      <c r="A10" s="9"/>
      <c r="B10" s="9"/>
      <c r="C10" s="9"/>
      <c r="D10" s="9"/>
      <c r="E10" s="9"/>
      <c r="F10" s="9"/>
    </row>
    <row r="11">
      <c r="A11" s="9"/>
      <c r="B11" s="9"/>
      <c r="C11" s="9"/>
      <c r="D11" s="9"/>
      <c r="E11" s="9"/>
      <c r="F11" s="9"/>
    </row>
    <row r="12">
      <c r="A12" s="9"/>
      <c r="B12" s="9"/>
      <c r="C12" s="9"/>
      <c r="D12" s="9"/>
      <c r="E12" s="9"/>
      <c r="F12" s="9"/>
    </row>
    <row r="13">
      <c r="A13" s="9"/>
      <c r="B13" s="9"/>
      <c r="C13" s="9"/>
      <c r="D13" s="9"/>
      <c r="E13" s="9"/>
      <c r="F13" s="9"/>
    </row>
    <row r="14">
      <c r="A14" s="9"/>
      <c r="B14" s="9"/>
      <c r="C14" s="9"/>
      <c r="D14" s="9"/>
      <c r="E14" s="9"/>
      <c r="F14" s="9"/>
    </row>
    <row r="15">
      <c r="A15" s="9"/>
      <c r="B15" s="9"/>
      <c r="C15" s="9"/>
      <c r="D15" s="9"/>
      <c r="E15" s="9"/>
      <c r="F15" s="9"/>
    </row>
    <row r="16">
      <c r="A16" s="9"/>
      <c r="B16" s="9"/>
      <c r="C16" s="9"/>
      <c r="D16" s="9"/>
      <c r="E16" s="9"/>
      <c r="F16" s="9"/>
    </row>
    <row r="17">
      <c r="A17" s="9"/>
      <c r="B17" s="9"/>
      <c r="C17" s="9"/>
      <c r="D17" s="9"/>
      <c r="E17" s="9"/>
      <c r="F17" s="9"/>
    </row>
    <row r="18">
      <c r="A18" s="9"/>
      <c r="B18" s="9"/>
      <c r="C18" s="9"/>
      <c r="D18" s="9"/>
      <c r="E18" s="9"/>
      <c r="F18" s="9"/>
    </row>
    <row r="19">
      <c r="A19" s="9"/>
      <c r="B19" s="9"/>
      <c r="C19" s="9"/>
      <c r="D19" s="9"/>
      <c r="E19" s="9"/>
      <c r="F19" s="9"/>
    </row>
    <row r="20">
      <c r="A20" s="9"/>
      <c r="B20" s="9"/>
      <c r="C20" s="9"/>
      <c r="D20" s="9"/>
      <c r="E20" s="9"/>
      <c r="F20" s="9"/>
    </row>
    <row r="21">
      <c r="A21" s="9"/>
      <c r="B21" s="9"/>
      <c r="C21" s="9"/>
      <c r="D21" s="9"/>
      <c r="E21" s="9"/>
      <c r="F21" s="9"/>
    </row>
    <row r="22">
      <c r="A22" s="9"/>
      <c r="B22" s="9"/>
      <c r="C22" s="9"/>
      <c r="D22" s="9"/>
      <c r="E22" s="9"/>
      <c r="F22" s="9"/>
    </row>
    <row r="23">
      <c r="A23" s="9"/>
      <c r="B23" s="9"/>
      <c r="C23" s="9"/>
      <c r="D23" s="9"/>
      <c r="E23" s="9"/>
      <c r="F23" s="9"/>
    </row>
    <row r="24">
      <c r="A24" s="9"/>
      <c r="B24" s="9"/>
      <c r="C24" s="9"/>
      <c r="D24" s="9"/>
      <c r="E24" s="9"/>
      <c r="F24" s="9"/>
    </row>
  </sheetData>
  <hyperlinks>
    <hyperlink r:id="rId1" ref="F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24.75"/>
    <col customWidth="1" min="3" max="3" width="23.63"/>
    <col customWidth="1" min="4" max="4" width="22.63"/>
    <col customWidth="1" min="5" max="5" width="19.63"/>
    <col customWidth="1" min="6" max="6" width="2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4" t="s">
        <v>46</v>
      </c>
      <c r="B2" s="18" t="s">
        <v>47</v>
      </c>
      <c r="C2" s="3" t="s">
        <v>48</v>
      </c>
      <c r="E2" s="3" t="s">
        <v>9</v>
      </c>
      <c r="F2" s="5" t="s">
        <v>49</v>
      </c>
    </row>
    <row r="3">
      <c r="A3" s="14" t="s">
        <v>50</v>
      </c>
      <c r="B3" s="14" t="s">
        <v>51</v>
      </c>
      <c r="C3" s="14" t="s">
        <v>52</v>
      </c>
      <c r="D3" s="14" t="s">
        <v>53</v>
      </c>
      <c r="E3" s="14" t="s">
        <v>9</v>
      </c>
      <c r="F3" s="5" t="s">
        <v>54</v>
      </c>
    </row>
    <row r="4">
      <c r="A4" s="14"/>
      <c r="B4" s="14"/>
      <c r="C4" s="14"/>
      <c r="D4" s="15"/>
      <c r="E4" s="14"/>
    </row>
    <row r="5">
      <c r="A5" s="14"/>
      <c r="B5" s="14"/>
      <c r="C5" s="14"/>
      <c r="D5" s="15"/>
      <c r="E5" s="14"/>
      <c r="F5" s="17"/>
    </row>
    <row r="6">
      <c r="A6" s="9"/>
      <c r="B6" s="9"/>
      <c r="C6" s="9"/>
      <c r="D6" s="9"/>
      <c r="E6" s="9"/>
    </row>
    <row r="7">
      <c r="A7" s="9"/>
      <c r="B7" s="9"/>
      <c r="C7" s="9"/>
      <c r="D7" s="9"/>
      <c r="E7" s="9"/>
    </row>
    <row r="8">
      <c r="A8" s="9"/>
      <c r="B8" s="9"/>
      <c r="C8" s="9"/>
      <c r="D8" s="9"/>
      <c r="E8" s="9"/>
    </row>
    <row r="9">
      <c r="A9" s="9"/>
      <c r="B9" s="9"/>
      <c r="C9" s="9"/>
      <c r="D9" s="9"/>
      <c r="E9" s="9"/>
    </row>
    <row r="10">
      <c r="A10" s="9"/>
      <c r="B10" s="9"/>
      <c r="C10" s="9"/>
      <c r="D10" s="9"/>
      <c r="E10" s="9"/>
    </row>
  </sheetData>
  <hyperlinks>
    <hyperlink r:id="rId1" ref="F2"/>
    <hyperlink r:id="rId2" ref="F3"/>
  </hyperlin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24.75"/>
    <col customWidth="1" min="3" max="3" width="23.63"/>
    <col customWidth="1" min="4" max="4" width="22.63"/>
    <col customWidth="1" min="5" max="5" width="19.63"/>
    <col customWidth="1" min="6" max="6" width="2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4" t="s">
        <v>55</v>
      </c>
      <c r="B2" s="18" t="s">
        <v>47</v>
      </c>
      <c r="C2" s="3" t="s">
        <v>48</v>
      </c>
      <c r="D2" s="3">
        <v>2023.0</v>
      </c>
      <c r="E2" s="3" t="s">
        <v>9</v>
      </c>
      <c r="F2" s="5" t="s">
        <v>49</v>
      </c>
    </row>
    <row r="3">
      <c r="A3" s="14" t="s">
        <v>56</v>
      </c>
      <c r="B3" s="14" t="s">
        <v>57</v>
      </c>
      <c r="C3" s="14" t="s">
        <v>58</v>
      </c>
      <c r="D3" s="15">
        <v>45080.0</v>
      </c>
      <c r="E3" s="14" t="s">
        <v>9</v>
      </c>
      <c r="F3" s="5" t="s">
        <v>59</v>
      </c>
    </row>
    <row r="4">
      <c r="A4" s="14" t="s">
        <v>50</v>
      </c>
      <c r="B4" s="14" t="s">
        <v>60</v>
      </c>
      <c r="C4" s="14" t="s">
        <v>61</v>
      </c>
      <c r="D4" s="15">
        <v>45095.0</v>
      </c>
      <c r="E4" s="14" t="s">
        <v>9</v>
      </c>
      <c r="F4" s="5" t="s">
        <v>62</v>
      </c>
    </row>
    <row r="5">
      <c r="A5" s="14" t="s">
        <v>63</v>
      </c>
      <c r="B5" s="14" t="s">
        <v>64</v>
      </c>
      <c r="C5" s="14" t="s">
        <v>65</v>
      </c>
      <c r="D5" s="15">
        <v>45086.0</v>
      </c>
      <c r="E5" s="14" t="s">
        <v>23</v>
      </c>
      <c r="F5" s="19" t="s">
        <v>66</v>
      </c>
    </row>
    <row r="6">
      <c r="A6" s="9"/>
      <c r="B6" s="9"/>
      <c r="C6" s="9"/>
      <c r="D6" s="9"/>
      <c r="E6" s="9"/>
    </row>
    <row r="7">
      <c r="A7" s="9"/>
      <c r="B7" s="9"/>
      <c r="C7" s="9"/>
      <c r="D7" s="9"/>
      <c r="E7" s="9"/>
    </row>
    <row r="8">
      <c r="A8" s="9"/>
      <c r="B8" s="9"/>
      <c r="C8" s="9"/>
      <c r="D8" s="9"/>
      <c r="E8" s="9"/>
    </row>
    <row r="9">
      <c r="A9" s="9"/>
      <c r="B9" s="9"/>
      <c r="C9" s="9"/>
      <c r="D9" s="9"/>
      <c r="E9" s="9"/>
    </row>
    <row r="10">
      <c r="A10" s="9"/>
      <c r="B10" s="9"/>
      <c r="C10" s="9"/>
      <c r="D10" s="9"/>
      <c r="E10" s="9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75"/>
    <col customWidth="1" min="2" max="2" width="18.88"/>
    <col customWidth="1" min="3" max="3" width="21.13"/>
    <col customWidth="1" min="4" max="4" width="19.0"/>
    <col customWidth="1" min="5" max="5" width="18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3" t="s">
        <v>50</v>
      </c>
      <c r="B2" s="14" t="s">
        <v>67</v>
      </c>
      <c r="C2" s="3" t="s">
        <v>68</v>
      </c>
      <c r="D2" s="20">
        <v>45058.0</v>
      </c>
      <c r="E2" s="3" t="s">
        <v>69</v>
      </c>
      <c r="F2" s="5" t="s">
        <v>70</v>
      </c>
    </row>
  </sheetData>
  <hyperlinks>
    <hyperlink r:id="rId1" ref="F2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22.5"/>
    <col customWidth="1" min="3" max="3" width="23.0"/>
    <col customWidth="1" min="4" max="4" width="27.25"/>
    <col customWidth="1" min="5" max="5" width="19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4" t="s">
        <v>71</v>
      </c>
      <c r="B2" s="14" t="s">
        <v>72</v>
      </c>
      <c r="C2" s="3" t="s">
        <v>48</v>
      </c>
      <c r="D2" s="20">
        <v>45043.0</v>
      </c>
      <c r="E2" s="3" t="s">
        <v>9</v>
      </c>
      <c r="F2" s="5" t="s">
        <v>73</v>
      </c>
    </row>
    <row r="3">
      <c r="A3" s="3" t="s">
        <v>11</v>
      </c>
      <c r="B3" s="3" t="s">
        <v>74</v>
      </c>
      <c r="C3" s="3" t="s">
        <v>75</v>
      </c>
      <c r="D3" s="20">
        <v>45029.0</v>
      </c>
      <c r="E3" s="3" t="s">
        <v>76</v>
      </c>
      <c r="F3" s="5" t="s">
        <v>77</v>
      </c>
    </row>
  </sheetData>
  <hyperlinks>
    <hyperlink r:id="rId1" ref="F2"/>
    <hyperlink r:id="rId2" ref="F3"/>
  </hyperlin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25"/>
    <col customWidth="1" min="2" max="2" width="26.5"/>
    <col customWidth="1" min="3" max="3" width="25.0"/>
    <col customWidth="1" min="4" max="4" width="22.88"/>
    <col customWidth="1" min="5" max="5" width="2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3" t="s">
        <v>78</v>
      </c>
      <c r="B2" s="14" t="s">
        <v>79</v>
      </c>
      <c r="C2" s="3" t="s">
        <v>80</v>
      </c>
      <c r="D2" s="21">
        <v>44965.0</v>
      </c>
      <c r="E2" s="3" t="s">
        <v>81</v>
      </c>
      <c r="F2" s="22" t="s">
        <v>82</v>
      </c>
    </row>
    <row r="3">
      <c r="A3" s="3" t="s">
        <v>83</v>
      </c>
      <c r="B3" s="14" t="s">
        <v>84</v>
      </c>
      <c r="C3" s="23" t="s">
        <v>85</v>
      </c>
      <c r="D3" s="21">
        <v>44964.0</v>
      </c>
      <c r="E3" s="3" t="s">
        <v>9</v>
      </c>
      <c r="F3" s="5" t="s">
        <v>86</v>
      </c>
    </row>
    <row r="4">
      <c r="A4" s="24" t="s">
        <v>50</v>
      </c>
      <c r="B4" s="25" t="s">
        <v>87</v>
      </c>
      <c r="C4" s="24" t="s">
        <v>88</v>
      </c>
      <c r="D4" s="26">
        <v>44974.0</v>
      </c>
      <c r="E4" s="24" t="s">
        <v>9</v>
      </c>
      <c r="F4" s="27" t="s">
        <v>89</v>
      </c>
      <c r="G4" s="28"/>
    </row>
    <row r="5">
      <c r="A5" s="28"/>
      <c r="B5" s="29"/>
      <c r="C5" s="28"/>
      <c r="D5" s="30"/>
      <c r="E5" s="28"/>
      <c r="F5" s="28"/>
      <c r="G5" s="28"/>
    </row>
    <row r="6">
      <c r="A6" s="28"/>
      <c r="B6" s="29"/>
      <c r="C6" s="31"/>
      <c r="D6" s="30"/>
      <c r="E6" s="28"/>
      <c r="F6" s="28"/>
      <c r="G6" s="28"/>
    </row>
    <row r="7">
      <c r="A7" s="28"/>
      <c r="B7" s="28"/>
      <c r="C7" s="28"/>
      <c r="D7" s="28"/>
      <c r="E7" s="28"/>
      <c r="F7" s="28"/>
      <c r="G7" s="28"/>
    </row>
    <row r="8">
      <c r="A8" s="28"/>
      <c r="B8" s="28"/>
      <c r="C8" s="28"/>
      <c r="D8" s="28"/>
      <c r="E8" s="28"/>
      <c r="F8" s="28"/>
      <c r="G8" s="28"/>
    </row>
  </sheetData>
  <hyperlinks>
    <hyperlink r:id="rId1" ref="F2"/>
    <hyperlink r:id="rId2" ref="F3"/>
    <hyperlink r:id="rId3" ref="F4"/>
  </hyperlin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2" max="2" width="26.25"/>
    <col customWidth="1" min="3" max="3" width="28.25"/>
    <col customWidth="1" min="4" max="4" width="21.13"/>
    <col customWidth="1" min="5" max="5" width="27.0"/>
    <col customWidth="1" min="6" max="6" width="20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55.5" customHeight="1">
      <c r="A2" s="3" t="s">
        <v>90</v>
      </c>
      <c r="B2" s="14" t="s">
        <v>91</v>
      </c>
      <c r="C2" s="3" t="s">
        <v>92</v>
      </c>
      <c r="D2" s="21">
        <v>44932.0</v>
      </c>
      <c r="E2" s="3" t="s">
        <v>9</v>
      </c>
      <c r="F2" s="5" t="s">
        <v>93</v>
      </c>
    </row>
    <row r="3">
      <c r="A3" s="3" t="s">
        <v>94</v>
      </c>
      <c r="B3" s="14" t="s">
        <v>95</v>
      </c>
      <c r="C3" s="22" t="s">
        <v>96</v>
      </c>
      <c r="D3" s="21">
        <v>44951.0</v>
      </c>
      <c r="E3" s="3" t="s">
        <v>9</v>
      </c>
      <c r="F3" s="5" t="s">
        <v>97</v>
      </c>
    </row>
  </sheetData>
  <hyperlinks>
    <hyperlink r:id="rId1" ref="F2"/>
    <hyperlink r:id="rId2" ref="C3"/>
    <hyperlink r:id="rId3" ref="F3"/>
  </hyperlin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2" max="2" width="25.75"/>
    <col customWidth="1" min="3" max="3" width="31.38"/>
    <col customWidth="1" min="4" max="4" width="22.0"/>
    <col customWidth="1" min="5" max="5" width="24.75"/>
    <col customWidth="1" min="6" max="6" width="15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14" t="s">
        <v>98</v>
      </c>
      <c r="B2" s="14" t="s">
        <v>99</v>
      </c>
      <c r="C2" s="3" t="s">
        <v>44</v>
      </c>
      <c r="D2" s="32">
        <v>44900.0</v>
      </c>
      <c r="E2" s="3" t="s">
        <v>100</v>
      </c>
      <c r="F2" s="5" t="s">
        <v>101</v>
      </c>
    </row>
  </sheetData>
  <hyperlinks>
    <hyperlink r:id="rId1" ref="F2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25"/>
    <col customWidth="1" min="2" max="2" width="15.88"/>
    <col customWidth="1" min="3" max="3" width="19.88"/>
    <col customWidth="1" min="4" max="4" width="16.75"/>
    <col customWidth="1" min="5" max="5" width="18.5"/>
    <col customWidth="1" min="6" max="6" width="92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55.5" customHeight="1">
      <c r="A2" s="3" t="s">
        <v>6</v>
      </c>
      <c r="B2" s="14" t="s">
        <v>102</v>
      </c>
      <c r="C2" s="3" t="s">
        <v>103</v>
      </c>
      <c r="D2" s="21">
        <v>44777.0</v>
      </c>
      <c r="E2" s="3" t="s">
        <v>9</v>
      </c>
      <c r="F2" s="5" t="s">
        <v>104</v>
      </c>
    </row>
    <row r="3">
      <c r="A3" s="3" t="s">
        <v>105</v>
      </c>
      <c r="B3" s="14" t="s">
        <v>106</v>
      </c>
      <c r="C3" s="3" t="s">
        <v>107</v>
      </c>
      <c r="D3" s="33">
        <v>44781.0</v>
      </c>
      <c r="E3" s="3" t="s">
        <v>108</v>
      </c>
      <c r="F3" s="5" t="s">
        <v>109</v>
      </c>
    </row>
    <row r="4" ht="92.25" customHeight="1">
      <c r="A4" s="34" t="s">
        <v>110</v>
      </c>
      <c r="B4" s="14" t="s">
        <v>111</v>
      </c>
      <c r="C4" s="3" t="s">
        <v>112</v>
      </c>
      <c r="D4" s="33">
        <v>44791.0</v>
      </c>
      <c r="E4" s="3" t="s">
        <v>113</v>
      </c>
      <c r="F4" s="5" t="s">
        <v>114</v>
      </c>
    </row>
    <row r="5">
      <c r="A5" s="3" t="s">
        <v>115</v>
      </c>
      <c r="B5" s="35" t="s">
        <v>116</v>
      </c>
      <c r="C5" s="3" t="s">
        <v>117</v>
      </c>
      <c r="D5" s="36">
        <v>44795.0</v>
      </c>
      <c r="E5" s="3" t="s">
        <v>118</v>
      </c>
      <c r="F5" s="5" t="s">
        <v>119</v>
      </c>
    </row>
    <row r="6">
      <c r="A6" s="14" t="s">
        <v>120</v>
      </c>
      <c r="B6" s="37" t="s">
        <v>121</v>
      </c>
      <c r="C6" s="3" t="s">
        <v>122</v>
      </c>
      <c r="D6" s="33">
        <v>44796.0</v>
      </c>
      <c r="E6" s="3" t="s">
        <v>113</v>
      </c>
      <c r="F6" s="5" t="s">
        <v>123</v>
      </c>
    </row>
  </sheetData>
  <hyperlinks>
    <hyperlink r:id="rId1" ref="F2"/>
    <hyperlink r:id="rId2" ref="F3"/>
    <hyperlink r:id="rId3" ref="F4"/>
    <hyperlink r:id="rId4" ref="F5"/>
    <hyperlink r:id="rId5" ref="F6"/>
  </hyperlinks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2" width="15.63"/>
    <col customWidth="1" min="3" max="3" width="20.13"/>
    <col customWidth="1" min="4" max="4" width="15.63"/>
    <col customWidth="1" min="5" max="5" width="17.38"/>
    <col customWidth="1" min="6" max="6" width="90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51.75" customHeight="1">
      <c r="A2" s="3" t="s">
        <v>124</v>
      </c>
      <c r="B2" s="34" t="s">
        <v>125</v>
      </c>
      <c r="C2" s="3" t="s">
        <v>8</v>
      </c>
      <c r="D2" s="33">
        <v>44746.0</v>
      </c>
      <c r="E2" s="3" t="s">
        <v>9</v>
      </c>
      <c r="F2" s="5" t="s">
        <v>126</v>
      </c>
    </row>
    <row r="3" ht="66.75" customHeight="1">
      <c r="A3" s="3" t="s">
        <v>56</v>
      </c>
      <c r="B3" s="34" t="s">
        <v>127</v>
      </c>
      <c r="C3" s="3" t="s">
        <v>107</v>
      </c>
      <c r="D3" s="33">
        <v>44753.0</v>
      </c>
      <c r="E3" s="3" t="s">
        <v>9</v>
      </c>
      <c r="F3" s="5" t="s">
        <v>128</v>
      </c>
    </row>
    <row r="4" ht="74.25" customHeight="1">
      <c r="A4" s="3" t="s">
        <v>50</v>
      </c>
      <c r="B4" s="34" t="s">
        <v>129</v>
      </c>
      <c r="C4" s="3" t="s">
        <v>130</v>
      </c>
      <c r="D4" s="33">
        <v>44754.0</v>
      </c>
      <c r="E4" s="14" t="s">
        <v>108</v>
      </c>
      <c r="F4" s="5" t="s">
        <v>131</v>
      </c>
    </row>
    <row r="5" ht="62.25" customHeight="1">
      <c r="A5" s="3" t="s">
        <v>132</v>
      </c>
      <c r="B5" s="14" t="s">
        <v>133</v>
      </c>
      <c r="C5" s="3" t="s">
        <v>92</v>
      </c>
      <c r="D5" s="33">
        <v>44760.0</v>
      </c>
      <c r="E5" s="3" t="s">
        <v>9</v>
      </c>
      <c r="F5" s="5" t="s">
        <v>134</v>
      </c>
    </row>
    <row r="6">
      <c r="B6" s="14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2" max="2" width="22.38"/>
    <col customWidth="1" min="3" max="3" width="16.88"/>
    <col customWidth="1" min="4" max="4" width="17.38"/>
    <col customWidth="1" min="5" max="5" width="18.0"/>
    <col customWidth="1" min="6" max="6" width="7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39.75" customHeight="1">
      <c r="A2" s="3" t="s">
        <v>135</v>
      </c>
      <c r="B2" s="14" t="s">
        <v>136</v>
      </c>
      <c r="C2" s="3" t="s">
        <v>137</v>
      </c>
      <c r="D2" s="38">
        <v>44599.0</v>
      </c>
      <c r="E2" s="3" t="s">
        <v>9</v>
      </c>
      <c r="F2" s="5" t="s">
        <v>138</v>
      </c>
    </row>
    <row r="3" ht="42.75" customHeight="1">
      <c r="A3" s="3" t="s">
        <v>139</v>
      </c>
      <c r="B3" s="14" t="s">
        <v>140</v>
      </c>
      <c r="C3" s="3" t="s">
        <v>141</v>
      </c>
      <c r="D3" s="33">
        <v>44600.0</v>
      </c>
      <c r="E3" s="3" t="s">
        <v>9</v>
      </c>
      <c r="F3" s="5" t="s">
        <v>142</v>
      </c>
    </row>
    <row r="4" ht="42.0" customHeight="1">
      <c r="A4" s="3" t="s">
        <v>143</v>
      </c>
      <c r="B4" s="14" t="s">
        <v>144</v>
      </c>
      <c r="C4" s="3" t="s">
        <v>145</v>
      </c>
      <c r="D4" s="33">
        <v>44607.0</v>
      </c>
      <c r="E4" s="3" t="s">
        <v>9</v>
      </c>
      <c r="F4" s="5" t="s">
        <v>146</v>
      </c>
    </row>
    <row r="5" ht="51.75" customHeight="1">
      <c r="A5" s="3" t="s">
        <v>115</v>
      </c>
      <c r="B5" s="14" t="s">
        <v>147</v>
      </c>
      <c r="C5" s="3" t="s">
        <v>48</v>
      </c>
      <c r="D5" s="3" t="s">
        <v>148</v>
      </c>
      <c r="E5" s="3" t="s">
        <v>149</v>
      </c>
      <c r="F5" s="5" t="s">
        <v>150</v>
      </c>
    </row>
  </sheetData>
  <hyperlinks>
    <hyperlink r:id="rId1" ref="F2"/>
    <hyperlink r:id="rId2" location="vp_2" ref="F3"/>
    <hyperlink r:id="rId3" ref="F4"/>
    <hyperlink r:id="rId4" ref="F5"/>
  </hyperlinks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26.13"/>
    <col customWidth="1" min="3" max="3" width="22.38"/>
    <col customWidth="1" min="4" max="4" width="30.88"/>
    <col customWidth="1" min="5" max="5" width="20.38"/>
    <col customWidth="1" min="6" max="7" width="31.88"/>
    <col customWidth="1" min="8" max="8" width="71.88"/>
  </cols>
  <sheetData>
    <row r="1">
      <c r="A1" s="39" t="s">
        <v>3</v>
      </c>
      <c r="B1" s="1" t="s">
        <v>0</v>
      </c>
      <c r="C1" s="1" t="s">
        <v>1</v>
      </c>
      <c r="D1" s="1" t="s">
        <v>2</v>
      </c>
      <c r="E1" s="1" t="s">
        <v>4</v>
      </c>
      <c r="F1" s="40" t="s">
        <v>151</v>
      </c>
      <c r="G1" s="40" t="s">
        <v>152</v>
      </c>
      <c r="H1" s="41" t="s">
        <v>153</v>
      </c>
      <c r="I1" s="42" t="s">
        <v>154</v>
      </c>
    </row>
    <row r="2">
      <c r="A2" s="43">
        <v>44965.0</v>
      </c>
      <c r="B2" s="3" t="s">
        <v>83</v>
      </c>
      <c r="C2" s="14" t="s">
        <v>84</v>
      </c>
      <c r="D2" s="23" t="s">
        <v>85</v>
      </c>
      <c r="E2" s="3" t="s">
        <v>9</v>
      </c>
      <c r="F2" s="16" t="s">
        <v>86</v>
      </c>
      <c r="G2" s="44" t="str">
        <f t="shared" ref="G2:G21" si="1">CONCAT(CONCAT(F2, "||"), C2)</f>
        <v>https://dornsife.usc.edu/news/stories/3813/whats-the-healthiest-diet/||
What’s the healthiest diet? Experts give tips for optimal eating and debunk myths</v>
      </c>
      <c r="H2" s="45" t="s">
        <v>155</v>
      </c>
      <c r="I2" s="46" t="str">
        <f>IFERROR(__xludf.DUMMYFUNCTION("CONCAT(CONCAT(""https://drive.google.com/uc?export=view&amp;id="", REGEXEXTRACT(H2,"".*d/(.*)/view"")), CONCAT(""||"", CONCAT(""https://drive.google.com/uc?export=view&amp;id="", REGEXEXTRACT(H2,"".*d/(.*)/view""))))"),"https://drive.google.com/uc?export=view&amp;id=11DG72RWd35nDOw1nkmrOdtvG8qnSfph0||https://drive.google.com/uc?export=view&amp;id=11DG72RWd35nDOw1nkmrOdtvG8qnSfph0")</f>
        <v>https://drive.google.com/uc?export=view&amp;id=11DG72RWd35nDOw1nkmrOdtvG8qnSfph0||https://drive.google.com/uc?export=view&amp;id=11DG72RWd35nDOw1nkmrOdtvG8qnSfph0</v>
      </c>
    </row>
    <row r="3">
      <c r="A3" s="43">
        <v>44964.0</v>
      </c>
      <c r="B3" s="3" t="s">
        <v>90</v>
      </c>
      <c r="C3" s="14" t="s">
        <v>91</v>
      </c>
      <c r="D3" s="3" t="s">
        <v>92</v>
      </c>
      <c r="E3" s="3" t="s">
        <v>9</v>
      </c>
      <c r="F3" s="16" t="s">
        <v>93</v>
      </c>
      <c r="G3" s="44" t="str">
        <f t="shared" si="1"/>
        <v>https://priceschool.usc.edu/news/opioid-overdose-nudge-study-jason-doctor-usc-price/||USC study suggests one solution to America’s opioid epidemic: Tell doctors their patients fatally overdosed</v>
      </c>
      <c r="H3" s="45" t="s">
        <v>156</v>
      </c>
      <c r="I3" s="46" t="str">
        <f>IFERROR(__xludf.DUMMYFUNCTION("CONCAT(CONCAT(""https://drive.google.com/uc?export=view&amp;id="", REGEXEXTRACT(H3,"".*d/(.*)/view"")), CONCAT(""||"", CONCAT(""https://drive.google.com/uc?export=view&amp;id="", REGEXEXTRACT(H3,"".*d/(.*)/view""))))"),"https://drive.google.com/uc?export=view&amp;id=1vk2qUsVpARw5bZbqAl9kRn4Sz1h16A0T||https://drive.google.com/uc?export=view&amp;id=1vk2qUsVpARw5bZbqAl9kRn4Sz1h16A0T")</f>
        <v>https://drive.google.com/uc?export=view&amp;id=1vk2qUsVpARw5bZbqAl9kRn4Sz1h16A0T||https://drive.google.com/uc?export=view&amp;id=1vk2qUsVpARw5bZbqAl9kRn4Sz1h16A0T</v>
      </c>
    </row>
    <row r="4">
      <c r="A4" s="43">
        <v>44951.0</v>
      </c>
      <c r="B4" s="3" t="s">
        <v>94</v>
      </c>
      <c r="C4" s="14" t="s">
        <v>95</v>
      </c>
      <c r="D4" s="22" t="s">
        <v>96</v>
      </c>
      <c r="E4" s="3" t="s">
        <v>9</v>
      </c>
      <c r="F4" s="16" t="s">
        <v>97</v>
      </c>
      <c r="G4" s="44" t="str">
        <f t="shared" si="1"/>
        <v>https://phys.org/news/2023-01-social-health-impacts-immigration-policy.html||Social work researchers examine the health impacts of US immigration policy</v>
      </c>
      <c r="H4" s="47" t="s">
        <v>157</v>
      </c>
      <c r="I4" s="46" t="str">
        <f>IFERROR(__xludf.DUMMYFUNCTION("CONCAT(CONCAT(""https://drive.google.com/uc?export=view&amp;id="", REGEXEXTRACT(H4,"".*d/(.*)/view"")), CONCAT(""||"", CONCAT(""https://drive.google.com/uc?export=view&amp;id="", REGEXEXTRACT(H4,"".*d/(.*)/view""))))"),"https://drive.google.com/uc?export=view&amp;id=1jnbFuustjs6wtuwP-nMIKM3ANmO-J-tv||https://drive.google.com/uc?export=view&amp;id=1jnbFuustjs6wtuwP-nMIKM3ANmO-J-tv")</f>
        <v>https://drive.google.com/uc?export=view&amp;id=1jnbFuustjs6wtuwP-nMIKM3ANmO-J-tv||https://drive.google.com/uc?export=view&amp;id=1jnbFuustjs6wtuwP-nMIKM3ANmO-J-tv</v>
      </c>
    </row>
    <row r="5">
      <c r="A5" s="43">
        <v>44932.0</v>
      </c>
      <c r="B5" s="14" t="s">
        <v>98</v>
      </c>
      <c r="C5" s="14" t="s">
        <v>99</v>
      </c>
      <c r="D5" s="3" t="s">
        <v>44</v>
      </c>
      <c r="E5" s="3" t="s">
        <v>100</v>
      </c>
      <c r="F5" s="16" t="s">
        <v>101</v>
      </c>
      <c r="G5" s="44" t="str">
        <f t="shared" si="1"/>
        <v>https://dworakpeck.usc.edu/news/new-master-of-addiction-science-seeks-to-revolutionize-addiction-treatment||New Master of Addiction Science seeks to revolutionize addiction treatment</v>
      </c>
      <c r="H5" s="45" t="s">
        <v>158</v>
      </c>
      <c r="I5" s="46" t="str">
        <f>IFERROR(__xludf.DUMMYFUNCTION("CONCAT(CONCAT(""https://drive.google.com/uc?export=view&amp;id="", REGEXEXTRACT(H5,"".*d/(.*)/view"")), CONCAT(""||"", CONCAT(""https://drive.google.com/uc?export=view&amp;id="", REGEXEXTRACT(H5,"".*d/(.*)/view""))))"),"https://drive.google.com/uc?export=view&amp;id=1jYNTQd96G4xA1t6BZHoeJsIPgVMunxcb||https://drive.google.com/uc?export=view&amp;id=1jYNTQd96G4xA1t6BZHoeJsIPgVMunxcb")</f>
        <v>https://drive.google.com/uc?export=view&amp;id=1jYNTQd96G4xA1t6BZHoeJsIPgVMunxcb||https://drive.google.com/uc?export=view&amp;id=1jYNTQd96G4xA1t6BZHoeJsIPgVMunxcb</v>
      </c>
    </row>
    <row r="6">
      <c r="A6" s="43">
        <v>44900.0</v>
      </c>
      <c r="B6" s="3" t="s">
        <v>6</v>
      </c>
      <c r="C6" s="14" t="s">
        <v>102</v>
      </c>
      <c r="D6" s="3" t="s">
        <v>103</v>
      </c>
      <c r="E6" s="3" t="s">
        <v>9</v>
      </c>
      <c r="F6" s="16" t="s">
        <v>104</v>
      </c>
      <c r="G6" s="44" t="str">
        <f t="shared" si="1"/>
        <v>https://laist.com/news/health/safe-injection-sites-for-drug-use-could-soon-be-legal-in-california||Safe Injection Sites For Drug Use Could Soon Be Legal In California</v>
      </c>
      <c r="H6" s="48"/>
      <c r="I6" s="49" t="str">
        <f>IFERROR(__xludf.DUMMYFUNCTION("CONCAT(CONCAT(""https://drive.google.com/uc?export=view&amp;id="", REGEXEXTRACT(H6,"".*d/(.*)/view"")), CONCAT(""||"", CONCAT(""https://drive.google.com/uc?export=view&amp;id="", REGEXEXTRACT(H6,"".*d/(.*)/view""))))"),"#N/A")</f>
        <v>#N/A</v>
      </c>
    </row>
    <row r="7">
      <c r="A7" s="43">
        <v>44900.0</v>
      </c>
      <c r="B7" s="3" t="s">
        <v>105</v>
      </c>
      <c r="C7" s="14" t="s">
        <v>106</v>
      </c>
      <c r="D7" s="3" t="s">
        <v>107</v>
      </c>
      <c r="E7" s="3" t="s">
        <v>108</v>
      </c>
      <c r="F7" s="16" t="s">
        <v>109</v>
      </c>
      <c r="G7" s="44" t="str">
        <f t="shared" si="1"/>
        <v>https://keck.usc.edu/new-flavored-nicotine-gums-lozenges-and-gummies-rank-second-among-nicotine-products-used-by-u-s-teens/?MassEmailID=352109800&amp;=||New flavored nicotine gums, lozenges, and gummies rank second among nicotine products used by U.S. teens</v>
      </c>
      <c r="H7" s="45" t="s">
        <v>159</v>
      </c>
      <c r="I7" s="46" t="str">
        <f>IFERROR(__xludf.DUMMYFUNCTION("CONCAT(CONCAT(""https://drive.google.com/uc?export=view&amp;id="", REGEXEXTRACT(H7,"".*d/(.*)/view"")), CONCAT(""||"", CONCAT(""https://drive.google.com/uc?export=view&amp;id="", REGEXEXTRACT(H7,"".*d/(.*)/view""))))"),"https://drive.google.com/uc?export=view&amp;id=18chAsa5ehLRNM-rskNiE61gd3UE0gwo4||https://drive.google.com/uc?export=view&amp;id=18chAsa5ehLRNM-rskNiE61gd3UE0gwo4")</f>
        <v>https://drive.google.com/uc?export=view&amp;id=18chAsa5ehLRNM-rskNiE61gd3UE0gwo4||https://drive.google.com/uc?export=view&amp;id=18chAsa5ehLRNM-rskNiE61gd3UE0gwo4</v>
      </c>
    </row>
    <row r="8">
      <c r="A8" s="43">
        <v>44894.0</v>
      </c>
      <c r="B8" s="34" t="s">
        <v>110</v>
      </c>
      <c r="C8" s="14" t="s">
        <v>111</v>
      </c>
      <c r="D8" s="3" t="s">
        <v>112</v>
      </c>
      <c r="E8" s="3" t="s">
        <v>113</v>
      </c>
      <c r="F8" s="16" t="s">
        <v>114</v>
      </c>
      <c r="G8" s="44" t="str">
        <f t="shared" si="1"/>
        <v>https://www.fda.gov/news-events/press-announcements/fda-warns-manufacturer-marketing-illegal-flavored-nicotine-gummies?utm_campaign=ctp-ntn&amp;utm_content=pressrelease&amp;utm_medium=email&amp;utm_source=govdelivery&amp;utm_term=stratcomms||FDA Warns Manufacturer for Marketing Illegal Flavored Nicotine Gummies</v>
      </c>
      <c r="H8" s="45" t="s">
        <v>160</v>
      </c>
      <c r="I8" s="46" t="str">
        <f>IFERROR(__xludf.DUMMYFUNCTION("CONCAT(CONCAT(""https://drive.google.com/uc?export=view&amp;id="", REGEXEXTRACT(H8,"".*d/(.*)/view"")), CONCAT(""||"", CONCAT(""https://drive.google.com/uc?export=view&amp;id="", REGEXEXTRACT(H8,"".*d/(.*)/view""))))"),"https://drive.google.com/uc?export=view&amp;id=1o6qGfJUuP1jhe0YUAK219kUZdXhSLOEp||https://drive.google.com/uc?export=view&amp;id=1o6qGfJUuP1jhe0YUAK219kUZdXhSLOEp")</f>
        <v>https://drive.google.com/uc?export=view&amp;id=1o6qGfJUuP1jhe0YUAK219kUZdXhSLOEp||https://drive.google.com/uc?export=view&amp;id=1o6qGfJUuP1jhe0YUAK219kUZdXhSLOEp</v>
      </c>
    </row>
    <row r="9">
      <c r="A9" s="43">
        <v>44796.0</v>
      </c>
      <c r="B9" s="14" t="s">
        <v>161</v>
      </c>
      <c r="C9" s="50" t="s">
        <v>99</v>
      </c>
      <c r="D9" s="14" t="s">
        <v>162</v>
      </c>
      <c r="E9" s="14" t="s">
        <v>163</v>
      </c>
      <c r="F9" s="16" t="s">
        <v>101</v>
      </c>
      <c r="G9" s="44" t="str">
        <f t="shared" si="1"/>
        <v>https://dworakpeck.usc.edu/news/new-master-of-addiction-science-seeks-to-revolutionize-addiction-treatment||New Master of Addiction Science seeks to revolutionize addiction treatment</v>
      </c>
      <c r="H9" s="45" t="s">
        <v>164</v>
      </c>
      <c r="I9" s="46" t="str">
        <f>IFERROR(__xludf.DUMMYFUNCTION("CONCAT(CONCAT(""https://drive.google.com/uc?export=view&amp;id="", REGEXEXTRACT(H9,"".*d/(.*)/view"")), CONCAT(""||"", CONCAT(""https://drive.google.com/uc?export=view&amp;id="", REGEXEXTRACT(H9,"".*d/(.*)/view""))))"),"https://drive.google.com/uc?export=view&amp;id=1W57so9VE9duZv5z2kzed1SDdRN9SefK0||https://drive.google.com/uc?export=view&amp;id=1W57so9VE9duZv5z2kzed1SDdRN9SefK0")</f>
        <v>https://drive.google.com/uc?export=view&amp;id=1W57so9VE9duZv5z2kzed1SDdRN9SefK0||https://drive.google.com/uc?export=view&amp;id=1W57so9VE9duZv5z2kzed1SDdRN9SefK0</v>
      </c>
    </row>
    <row r="10">
      <c r="A10" s="43">
        <v>44795.0</v>
      </c>
      <c r="B10" s="3" t="s">
        <v>6</v>
      </c>
      <c r="C10" s="51" t="s">
        <v>165</v>
      </c>
      <c r="D10" s="3" t="s">
        <v>8</v>
      </c>
      <c r="E10" s="3" t="s">
        <v>9</v>
      </c>
      <c r="F10" s="16" t="s">
        <v>166</v>
      </c>
      <c r="G10" s="44" t="str">
        <f t="shared" si="1"/>
        <v>https://www.latimes.com/california/story/2022-11-29/fentanyl-deaths-in-l-a-county-soared-1-280-between-2016-and-2021-report-finds||Fentanyl deaths in L.A. County soared 1,280% between 2016 and 2021, report finds</v>
      </c>
      <c r="H10" s="45" t="s">
        <v>167</v>
      </c>
      <c r="I10" s="46" t="str">
        <f>IFERROR(__xludf.DUMMYFUNCTION("CONCAT(CONCAT(""https://drive.google.com/uc?export=view&amp;id="", REGEXEXTRACT(H10,"".*d/(.*)/view"")), CONCAT(""||"", CONCAT(""https://drive.google.com/uc?export=view&amp;id="", REGEXEXTRACT(H10,"".*d/(.*)/view""))))"),"https://drive.google.com/uc?export=view&amp;id=1LJUdy-8xrTlCAXTHTlq7h5In6As8wu26||https://drive.google.com/uc?export=view&amp;id=1LJUdy-8xrTlCAXTHTlq7h5In6As8wu26")</f>
        <v>https://drive.google.com/uc?export=view&amp;id=1LJUdy-8xrTlCAXTHTlq7h5In6As8wu26||https://drive.google.com/uc?export=view&amp;id=1LJUdy-8xrTlCAXTHTlq7h5In6As8wu26</v>
      </c>
    </row>
    <row r="11">
      <c r="A11" s="43">
        <v>44791.0</v>
      </c>
      <c r="B11" s="3" t="s">
        <v>115</v>
      </c>
      <c r="C11" s="35" t="s">
        <v>116</v>
      </c>
      <c r="D11" s="3" t="s">
        <v>117</v>
      </c>
      <c r="E11" s="3" t="s">
        <v>118</v>
      </c>
      <c r="F11" s="16" t="s">
        <v>119</v>
      </c>
      <c r="G11" s="44" t="str">
        <f t="shared" si="1"/>
        <v>https://mann.usc.edu/news/usc-receives-1-3-million-nih-training-grant-to-enhance-diversity-in-addiction-science/||USC Receives $1.3 Million NIH Training Grant to Enhance Diversity in Addiction Science</v>
      </c>
      <c r="H11" s="45" t="s">
        <v>168</v>
      </c>
      <c r="I11" s="46" t="str">
        <f>IFERROR(__xludf.DUMMYFUNCTION("CONCAT(CONCAT(""https://drive.google.com/uc?export=view&amp;id="", REGEXEXTRACT(H11,"".*d/(.*)/view"")), CONCAT(""||"", CONCAT(""https://drive.google.com/uc?export=view&amp;id="", REGEXEXTRACT(H11,"".*d/(.*)/view""))))"),"https://drive.google.com/uc?export=view&amp;id=1bg5n_JRtRmt6PNcSS6duQTYAK-tw-PFx||https://drive.google.com/uc?export=view&amp;id=1bg5n_JRtRmt6PNcSS6duQTYAK-tw-PFx")</f>
        <v>https://drive.google.com/uc?export=view&amp;id=1bg5n_JRtRmt6PNcSS6duQTYAK-tw-PFx||https://drive.google.com/uc?export=view&amp;id=1bg5n_JRtRmt6PNcSS6duQTYAK-tw-PFx</v>
      </c>
    </row>
    <row r="12">
      <c r="A12" s="43">
        <v>44781.0</v>
      </c>
      <c r="B12" s="14" t="s">
        <v>120</v>
      </c>
      <c r="C12" s="37" t="s">
        <v>121</v>
      </c>
      <c r="D12" s="3" t="s">
        <v>122</v>
      </c>
      <c r="E12" s="3" t="s">
        <v>113</v>
      </c>
      <c r="F12" s="16" t="s">
        <v>123</v>
      </c>
      <c r="G12" s="44" t="str">
        <f t="shared" si="1"/>
        <v>https://www.basisonline.org/2022/08/young-adults-relationship-with-vaping-and-diet.html||ASHES, Vol. 18(9) - Sweet tooth or sweet lung: Young adults’ relationship with vaping and diet</v>
      </c>
      <c r="H12" s="45" t="s">
        <v>164</v>
      </c>
      <c r="I12" s="46" t="str">
        <f>IFERROR(__xludf.DUMMYFUNCTION("CONCAT(CONCAT(""https://drive.google.com/uc?export=view&amp;id="", REGEXEXTRACT(H12,"".*d/(.*)/view"")), CONCAT(""||"", CONCAT(""https://drive.google.com/uc?export=view&amp;id="", REGEXEXTRACT(H12,"".*d/(.*)/view""))))"),"https://drive.google.com/uc?export=view&amp;id=1W57so9VE9duZv5z2kzed1SDdRN9SefK0||https://drive.google.com/uc?export=view&amp;id=1W57so9VE9duZv5z2kzed1SDdRN9SefK0")</f>
        <v>https://drive.google.com/uc?export=view&amp;id=1W57so9VE9duZv5z2kzed1SDdRN9SefK0||https://drive.google.com/uc?export=view&amp;id=1W57so9VE9duZv5z2kzed1SDdRN9SefK0</v>
      </c>
    </row>
    <row r="13">
      <c r="A13" s="43">
        <v>44777.0</v>
      </c>
      <c r="B13" s="3" t="s">
        <v>124</v>
      </c>
      <c r="C13" s="34" t="s">
        <v>125</v>
      </c>
      <c r="D13" s="3" t="s">
        <v>8</v>
      </c>
      <c r="E13" s="3" t="s">
        <v>9</v>
      </c>
      <c r="F13" s="16" t="s">
        <v>126</v>
      </c>
      <c r="G13" s="44" t="str">
        <f t="shared" si="1"/>
        <v>https://www.latimes.com/california/story/2022-07-04/can-target-gift-cards-keep-you-off-meth-california-plans-to-test-it||Can a Target gift card help you stay off meth? This L.A. program is trying it</v>
      </c>
      <c r="H13" s="45" t="s">
        <v>169</v>
      </c>
      <c r="I13" s="46" t="str">
        <f>IFERROR(__xludf.DUMMYFUNCTION("CONCAT(CONCAT(""https://drive.google.com/uc?export=view&amp;id="", REGEXEXTRACT(H13,"".*d/(.*)/view"")), CONCAT(""||"", CONCAT(""https://drive.google.com/uc?export=view&amp;id="", REGEXEXTRACT(H13,"".*d/(.*)/view""))))"),"https://drive.google.com/uc?export=view&amp;id=1533JxteAln2gFgkteoXbUlk4nB8QnCkO||https://drive.google.com/uc?export=view&amp;id=1533JxteAln2gFgkteoXbUlk4nB8QnCkO")</f>
        <v>https://drive.google.com/uc?export=view&amp;id=1533JxteAln2gFgkteoXbUlk4nB8QnCkO||https://drive.google.com/uc?export=view&amp;id=1533JxteAln2gFgkteoXbUlk4nB8QnCkO</v>
      </c>
    </row>
    <row r="14">
      <c r="A14" s="43">
        <v>44760.0</v>
      </c>
      <c r="B14" s="3" t="s">
        <v>56</v>
      </c>
      <c r="C14" s="34" t="s">
        <v>127</v>
      </c>
      <c r="D14" s="3" t="s">
        <v>107</v>
      </c>
      <c r="E14" s="3" t="s">
        <v>9</v>
      </c>
      <c r="F14" s="16" t="s">
        <v>128</v>
      </c>
      <c r="G14" s="44" t="str">
        <f t="shared" si="1"/>
        <v>https://keck.usc.edu/largest-ever-study-of-tobacco-content-on-social-media-links-exposure-to-tobacco-use/||Largest ever study of tobacco content on social media links exposure to tobacco use</v>
      </c>
      <c r="H14" s="45" t="s">
        <v>170</v>
      </c>
      <c r="I14" s="46" t="str">
        <f>IFERROR(__xludf.DUMMYFUNCTION("CONCAT(CONCAT(""https://drive.google.com/uc?export=view&amp;id="", REGEXEXTRACT(H14,"".*d/(.*)/view"")), CONCAT(""||"", CONCAT(""https://drive.google.com/uc?export=view&amp;id="", REGEXEXTRACT(H14,"".*d/(.*)/view""))))"),"https://drive.google.com/uc?export=view&amp;id=1xzYXnSJPsI1Ff8joaxn-l6uuPbZbiurK||https://drive.google.com/uc?export=view&amp;id=1xzYXnSJPsI1Ff8joaxn-l6uuPbZbiurK")</f>
        <v>https://drive.google.com/uc?export=view&amp;id=1xzYXnSJPsI1Ff8joaxn-l6uuPbZbiurK||https://drive.google.com/uc?export=view&amp;id=1xzYXnSJPsI1Ff8joaxn-l6uuPbZbiurK</v>
      </c>
    </row>
    <row r="15">
      <c r="A15" s="43">
        <v>44754.0</v>
      </c>
      <c r="B15" s="3" t="s">
        <v>50</v>
      </c>
      <c r="C15" s="34" t="s">
        <v>129</v>
      </c>
      <c r="D15" s="3" t="s">
        <v>130</v>
      </c>
      <c r="E15" s="14" t="s">
        <v>108</v>
      </c>
      <c r="F15" s="16" t="s">
        <v>131</v>
      </c>
      <c r="G15" s="44" t="str">
        <f t="shared" si="1"/>
        <v>https://news.usc.edu/200953/liver-transplant-patients-with-prior-drinking-problems-can-do-well-after-transplantation-usc-study-finds/||Liver transplant patients with prior drinking problems can do well after transplantation, USC study finds</v>
      </c>
      <c r="H15" s="45" t="s">
        <v>171</v>
      </c>
      <c r="I15" s="46" t="str">
        <f>IFERROR(__xludf.DUMMYFUNCTION("CONCAT(CONCAT(""https://drive.google.com/uc?export=view&amp;id="", REGEXEXTRACT(H15,"".*d/(.*)/view"")), CONCAT(""||"", CONCAT(""https://drive.google.com/uc?export=view&amp;id="", REGEXEXTRACT(H15,"".*d/(.*)/view""))))"),"https://drive.google.com/uc?export=view&amp;id=18gmLSXpdyz6tALFZNYR41aoV40my6gd3||https://drive.google.com/uc?export=view&amp;id=18gmLSXpdyz6tALFZNYR41aoV40my6gd3")</f>
        <v>https://drive.google.com/uc?export=view&amp;id=18gmLSXpdyz6tALFZNYR41aoV40my6gd3||https://drive.google.com/uc?export=view&amp;id=18gmLSXpdyz6tALFZNYR41aoV40my6gd3</v>
      </c>
    </row>
    <row r="16">
      <c r="A16" s="43">
        <v>44753.0</v>
      </c>
      <c r="B16" s="3" t="s">
        <v>132</v>
      </c>
      <c r="C16" s="14" t="s">
        <v>133</v>
      </c>
      <c r="D16" s="3" t="s">
        <v>92</v>
      </c>
      <c r="E16" s="3" t="s">
        <v>9</v>
      </c>
      <c r="F16" s="16" t="s">
        <v>134</v>
      </c>
      <c r="G16" s="44" t="str">
        <f t="shared" si="1"/>
        <v>https://healthpolicy.usc.edu/article/cannabis-regulations-inadequate-given-rising-health-risks-of-high-potency-products/?MassEmailID=351476285&amp;=||Cannabis Regulations Inadequate Given Rising Health Risks of High-Potency Products</v>
      </c>
      <c r="H16" s="47" t="s">
        <v>172</v>
      </c>
      <c r="I16" s="46" t="str">
        <f>IFERROR(__xludf.DUMMYFUNCTION("CONCAT(CONCAT(""https://drive.google.com/uc?export=view&amp;id="", REGEXEXTRACT(H16,"".*d/(.*)/view"")), CONCAT(""||"", CONCAT(""https://drive.google.com/uc?export=view&amp;id="", REGEXEXTRACT(H16,"".*d/(.*)/view""))))"),"https://drive.google.com/uc?export=view&amp;id=1yBSN8SvOaed1gpCnMT-BG52qJfY2YwTG||https://drive.google.com/uc?export=view&amp;id=1yBSN8SvOaed1gpCnMT-BG52qJfY2YwTG")</f>
        <v>https://drive.google.com/uc?export=view&amp;id=1yBSN8SvOaed1gpCnMT-BG52qJfY2YwTG||https://drive.google.com/uc?export=view&amp;id=1yBSN8SvOaed1gpCnMT-BG52qJfY2YwTG</v>
      </c>
    </row>
    <row r="17">
      <c r="A17" s="43">
        <v>44746.0</v>
      </c>
      <c r="B17" s="3" t="s">
        <v>135</v>
      </c>
      <c r="C17" s="14" t="s">
        <v>136</v>
      </c>
      <c r="D17" s="3" t="s">
        <v>137</v>
      </c>
      <c r="E17" s="3" t="s">
        <v>9</v>
      </c>
      <c r="F17" s="16" t="s">
        <v>138</v>
      </c>
      <c r="G17" s="44" t="str">
        <f t="shared" si="1"/>
        <v>https://www.politico.com/news/2022/02/07/unregulated-synthetic-vape-growing-kids-00005932||Synthetic nicotine: Unregulated and increasingly popular</v>
      </c>
      <c r="H17" s="48"/>
      <c r="I17" s="49" t="str">
        <f>IFERROR(__xludf.DUMMYFUNCTION("CONCAT(CONCAT(""https://drive.google.com/uc?export=view&amp;id="", REGEXEXTRACT(H17,"".*d/(.*)/view"")), CONCAT(""||"", CONCAT(""https://drive.google.com/uc?export=view&amp;id="", REGEXEXTRACT(H17,"".*d/(.*)/view""))))"),"#N/A")</f>
        <v>#N/A</v>
      </c>
    </row>
    <row r="18">
      <c r="A18" s="43">
        <v>44607.0</v>
      </c>
      <c r="B18" s="3" t="s">
        <v>139</v>
      </c>
      <c r="C18" s="14" t="s">
        <v>140</v>
      </c>
      <c r="D18" s="3" t="s">
        <v>141</v>
      </c>
      <c r="E18" s="3" t="s">
        <v>9</v>
      </c>
      <c r="F18" s="52" t="s">
        <v>142</v>
      </c>
      <c r="G18" s="44" t="str">
        <f t="shared" si="1"/>
        <v>https://www.medscape.com/viewarticle/968093#vp_2||Stimulant/Opioid OD Deaths Prompt Calls for New Strategy</v>
      </c>
      <c r="H18" s="45" t="s">
        <v>173</v>
      </c>
      <c r="I18" s="46" t="str">
        <f>IFERROR(__xludf.DUMMYFUNCTION("CONCAT(CONCAT(""https://drive.google.com/uc?export=view&amp;id="", REGEXEXTRACT(H18,"".*d/(.*)/view"")), CONCAT(""||"", CONCAT(""https://drive.google.com/uc?export=view&amp;id="", REGEXEXTRACT(H18,"".*d/(.*)/view""))))"),"https://drive.google.com/uc?export=view&amp;id=1NHszrElLoxmXWnPyRERG3LRV2eHlhMxu||https://drive.google.com/uc?export=view&amp;id=1NHszrElLoxmXWnPyRERG3LRV2eHlhMxu")</f>
        <v>https://drive.google.com/uc?export=view&amp;id=1NHszrElLoxmXWnPyRERG3LRV2eHlhMxu||https://drive.google.com/uc?export=view&amp;id=1NHszrElLoxmXWnPyRERG3LRV2eHlhMxu</v>
      </c>
    </row>
    <row r="19">
      <c r="A19" s="43">
        <v>44600.0</v>
      </c>
      <c r="B19" s="3" t="s">
        <v>143</v>
      </c>
      <c r="C19" s="14" t="s">
        <v>144</v>
      </c>
      <c r="D19" s="3" t="s">
        <v>145</v>
      </c>
      <c r="E19" s="3" t="s">
        <v>9</v>
      </c>
      <c r="F19" s="16" t="s">
        <v>146</v>
      </c>
      <c r="G19" s="44" t="str">
        <f t="shared" si="1"/>
        <v>https://medicalxpress.com/news/2022-02-qa-addictions-affected-covid-good.html||Q&amp;A: How addictions have been affected by COVID-19, good and bad</v>
      </c>
      <c r="H19" s="47" t="s">
        <v>174</v>
      </c>
      <c r="I19" s="46" t="str">
        <f>IFERROR(__xludf.DUMMYFUNCTION("CONCAT(CONCAT(""https://drive.google.com/uc?export=view&amp;id="", REGEXEXTRACT(H19,"".*d/(.*)/view"")), CONCAT(""||"", CONCAT(""https://drive.google.com/uc?export=view&amp;id="", REGEXEXTRACT(H19,"".*d/(.*)/view""))))"),"https://drive.google.com/uc?export=view&amp;id=1zRgd1Y1WMqZRbPJXgvwuA9sHP-38TXaY||https://drive.google.com/uc?export=view&amp;id=1zRgd1Y1WMqZRbPJXgvwuA9sHP-38TXaY")</f>
        <v>https://drive.google.com/uc?export=view&amp;id=1zRgd1Y1WMqZRbPJXgvwuA9sHP-38TXaY||https://drive.google.com/uc?export=view&amp;id=1zRgd1Y1WMqZRbPJXgvwuA9sHP-38TXaY</v>
      </c>
    </row>
    <row r="20">
      <c r="A20" s="43">
        <v>44599.0</v>
      </c>
      <c r="B20" s="3" t="s">
        <v>115</v>
      </c>
      <c r="C20" s="14" t="s">
        <v>147</v>
      </c>
      <c r="D20" s="3" t="s">
        <v>48</v>
      </c>
      <c r="E20" s="3" t="s">
        <v>149</v>
      </c>
      <c r="F20" s="16" t="s">
        <v>150</v>
      </c>
      <c r="G20" s="44" t="str">
        <f t="shared" si="1"/>
        <v>https://news.usc.edu/trojan-family/covid-effect-on-alcohol-abuse-increased-drinking/?utm_source=newsletter&amp;utm_medium=email&amp;utm_campaign=TFM_2022_02_14||Wait. It’s a Bar and It’s a Lab? Yes, and It May Help Unravel the Riddle of Problem Drinking</v>
      </c>
      <c r="H20" s="45" t="s">
        <v>175</v>
      </c>
      <c r="I20" s="46" t="str">
        <f>IFERROR(__xludf.DUMMYFUNCTION("CONCAT(CONCAT(""https://drive.google.com/uc?export=view&amp;id="", REGEXEXTRACT(H20,"".*d/(.*)/view"")), CONCAT(""||"", CONCAT(""https://drive.google.com/uc?export=view&amp;id="", REGEXEXTRACT(H20,"".*d/(.*)/view""))))"),"https://drive.google.com/uc?export=view&amp;id=1dstLwbFCsE_dztRjY2uvb0oAj5PUkpsM||https://drive.google.com/uc?export=view&amp;id=1dstLwbFCsE_dztRjY2uvb0oAj5PUkpsM")</f>
        <v>https://drive.google.com/uc?export=view&amp;id=1dstLwbFCsE_dztRjY2uvb0oAj5PUkpsM||https://drive.google.com/uc?export=view&amp;id=1dstLwbFCsE_dztRjY2uvb0oAj5PUkpsM</v>
      </c>
    </row>
    <row r="21">
      <c r="A21" s="43">
        <v>44593.0</v>
      </c>
      <c r="B21" s="3" t="s">
        <v>78</v>
      </c>
      <c r="C21" s="14" t="s">
        <v>79</v>
      </c>
      <c r="D21" s="3" t="s">
        <v>80</v>
      </c>
      <c r="E21" s="3" t="s">
        <v>81</v>
      </c>
      <c r="F21" s="52" t="s">
        <v>82</v>
      </c>
      <c r="G21" s="44" t="str">
        <f t="shared" si="1"/>
        <v>https://theconversation.com/twitters-new-data-fees-leave-scientists-scrambling-for-funding-or-cutting-research-199238||Twitter’s new data fees leave scientists scrambling for funding – or cutting research</v>
      </c>
      <c r="H21" s="45" t="s">
        <v>176</v>
      </c>
      <c r="I21" s="46" t="str">
        <f>IFERROR(__xludf.DUMMYFUNCTION("CONCAT(CONCAT(""https://drive.google.com/uc?export=view&amp;id="", REGEXEXTRACT(H21,"".*d/(.*)/view"")), CONCAT(""||"", CONCAT(""https://drive.google.com/uc?export=view&amp;id="", REGEXEXTRACT(H21,"".*d/(.*)/view""))))"),"https://drive.google.com/uc?export=view&amp;id=1UUs8HORnrcPZX5PM6NuF0umfU-yvJI77||https://drive.google.com/uc?export=view&amp;id=1UUs8HORnrcPZX5PM6NuF0umfU-yvJI77")</f>
        <v>https://drive.google.com/uc?export=view&amp;id=1UUs8HORnrcPZX5PM6NuF0umfU-yvJI77||https://drive.google.com/uc?export=view&amp;id=1UUs8HORnrcPZX5PM6NuF0umfU-yvJI77</v>
      </c>
    </row>
    <row r="22">
      <c r="A22" s="53"/>
      <c r="F22" s="9"/>
      <c r="G22" s="9"/>
      <c r="H22" s="48"/>
    </row>
    <row r="23">
      <c r="A23" s="53"/>
      <c r="F23" s="9"/>
      <c r="G23" s="9"/>
      <c r="H23" s="48"/>
    </row>
    <row r="24">
      <c r="A24" s="53"/>
      <c r="F24" s="9"/>
      <c r="G24" s="9"/>
      <c r="H24" s="48"/>
    </row>
    <row r="25">
      <c r="A25" s="53"/>
      <c r="F25" s="9"/>
      <c r="G25" s="9"/>
      <c r="H25" s="48"/>
    </row>
    <row r="26">
      <c r="A26" s="53"/>
      <c r="F26" s="9"/>
      <c r="G26" s="9"/>
      <c r="H26" s="48"/>
    </row>
    <row r="27">
      <c r="A27" s="53"/>
      <c r="F27" s="9"/>
      <c r="G27" s="9"/>
      <c r="H27" s="48"/>
    </row>
    <row r="28">
      <c r="A28" s="53"/>
      <c r="F28" s="9"/>
      <c r="G28" s="9"/>
      <c r="H28" s="48"/>
    </row>
    <row r="29">
      <c r="A29" s="53"/>
      <c r="F29" s="9"/>
      <c r="G29" s="9"/>
      <c r="H29" s="48"/>
    </row>
    <row r="30">
      <c r="A30" s="53"/>
      <c r="F30" s="9"/>
      <c r="G30" s="9"/>
      <c r="H30" s="48"/>
    </row>
    <row r="31">
      <c r="A31" s="53"/>
      <c r="F31" s="9"/>
      <c r="G31" s="9"/>
      <c r="H31" s="48"/>
    </row>
    <row r="32">
      <c r="A32" s="53"/>
      <c r="F32" s="9"/>
      <c r="G32" s="9"/>
      <c r="H32" s="48"/>
    </row>
    <row r="33">
      <c r="A33" s="53"/>
      <c r="F33" s="9"/>
      <c r="G33" s="9"/>
      <c r="H33" s="48"/>
    </row>
    <row r="34">
      <c r="A34" s="53"/>
      <c r="F34" s="9"/>
      <c r="G34" s="9"/>
      <c r="H34" s="48"/>
    </row>
    <row r="35">
      <c r="A35" s="53"/>
      <c r="F35" s="9"/>
      <c r="G35" s="9"/>
      <c r="H35" s="48"/>
    </row>
    <row r="36">
      <c r="A36" s="53"/>
      <c r="F36" s="9"/>
      <c r="G36" s="9"/>
      <c r="H36" s="48"/>
    </row>
    <row r="37">
      <c r="A37" s="53"/>
      <c r="F37" s="9"/>
      <c r="G37" s="9"/>
      <c r="H37" s="48"/>
    </row>
    <row r="38">
      <c r="A38" s="53"/>
      <c r="F38" s="9"/>
      <c r="G38" s="9"/>
      <c r="H38" s="48"/>
    </row>
    <row r="39">
      <c r="A39" s="53"/>
      <c r="F39" s="9"/>
      <c r="G39" s="9"/>
      <c r="H39" s="48"/>
    </row>
    <row r="40">
      <c r="A40" s="53"/>
      <c r="F40" s="9"/>
      <c r="G40" s="9"/>
      <c r="H40" s="48"/>
    </row>
    <row r="41">
      <c r="A41" s="53"/>
      <c r="F41" s="9"/>
      <c r="G41" s="9"/>
      <c r="H41" s="48"/>
    </row>
    <row r="42">
      <c r="A42" s="53"/>
      <c r="F42" s="9"/>
      <c r="G42" s="9"/>
      <c r="H42" s="48"/>
    </row>
    <row r="43">
      <c r="A43" s="53"/>
      <c r="F43" s="9"/>
      <c r="G43" s="9"/>
      <c r="H43" s="48"/>
    </row>
    <row r="44">
      <c r="A44" s="53"/>
      <c r="F44" s="9"/>
      <c r="G44" s="9"/>
      <c r="H44" s="48"/>
    </row>
    <row r="45">
      <c r="A45" s="53"/>
      <c r="F45" s="9"/>
      <c r="G45" s="9"/>
      <c r="H45" s="48"/>
    </row>
    <row r="46">
      <c r="A46" s="53"/>
      <c r="F46" s="9"/>
      <c r="G46" s="9"/>
      <c r="H46" s="48"/>
    </row>
    <row r="47">
      <c r="A47" s="53"/>
      <c r="F47" s="9"/>
      <c r="G47" s="9"/>
      <c r="H47" s="48"/>
    </row>
    <row r="48">
      <c r="A48" s="53"/>
      <c r="F48" s="9"/>
      <c r="G48" s="9"/>
      <c r="H48" s="48"/>
    </row>
    <row r="49">
      <c r="A49" s="53"/>
      <c r="F49" s="9"/>
      <c r="G49" s="9"/>
      <c r="H49" s="48"/>
    </row>
    <row r="50">
      <c r="A50" s="53"/>
      <c r="F50" s="9"/>
      <c r="G50" s="9"/>
      <c r="H50" s="48"/>
    </row>
    <row r="51">
      <c r="A51" s="53"/>
      <c r="F51" s="9"/>
      <c r="G51" s="9"/>
      <c r="H51" s="48"/>
    </row>
    <row r="52">
      <c r="A52" s="53"/>
      <c r="F52" s="9"/>
      <c r="G52" s="9"/>
      <c r="H52" s="48"/>
    </row>
    <row r="53">
      <c r="A53" s="53"/>
      <c r="F53" s="9"/>
      <c r="G53" s="9"/>
      <c r="H53" s="48"/>
    </row>
    <row r="54">
      <c r="A54" s="53"/>
      <c r="F54" s="9"/>
      <c r="G54" s="9"/>
      <c r="H54" s="48"/>
    </row>
    <row r="55">
      <c r="A55" s="53"/>
      <c r="F55" s="9"/>
      <c r="G55" s="9"/>
      <c r="H55" s="48"/>
    </row>
    <row r="56">
      <c r="A56" s="53"/>
      <c r="F56" s="9"/>
      <c r="G56" s="9"/>
      <c r="H56" s="48"/>
    </row>
    <row r="57">
      <c r="A57" s="53"/>
      <c r="F57" s="9"/>
      <c r="G57" s="9"/>
      <c r="H57" s="48"/>
    </row>
    <row r="58">
      <c r="A58" s="53"/>
      <c r="F58" s="9"/>
      <c r="G58" s="9"/>
      <c r="H58" s="48"/>
    </row>
    <row r="59">
      <c r="A59" s="53"/>
      <c r="F59" s="9"/>
      <c r="G59" s="9"/>
      <c r="H59" s="48"/>
    </row>
    <row r="60">
      <c r="A60" s="53"/>
      <c r="F60" s="9"/>
      <c r="G60" s="9"/>
      <c r="H60" s="48"/>
    </row>
    <row r="61">
      <c r="A61" s="53"/>
      <c r="F61" s="9"/>
      <c r="G61" s="9"/>
      <c r="H61" s="48"/>
    </row>
    <row r="62">
      <c r="A62" s="53"/>
      <c r="F62" s="9"/>
      <c r="G62" s="9"/>
      <c r="H62" s="48"/>
    </row>
    <row r="63">
      <c r="A63" s="53"/>
      <c r="F63" s="9"/>
      <c r="G63" s="9"/>
      <c r="H63" s="48"/>
    </row>
    <row r="64">
      <c r="A64" s="53"/>
      <c r="F64" s="9"/>
      <c r="G64" s="9"/>
      <c r="H64" s="48"/>
    </row>
    <row r="65">
      <c r="A65" s="53"/>
      <c r="F65" s="9"/>
      <c r="G65" s="9"/>
      <c r="H65" s="48"/>
    </row>
    <row r="66">
      <c r="A66" s="53"/>
      <c r="F66" s="9"/>
      <c r="G66" s="9"/>
      <c r="H66" s="48"/>
    </row>
    <row r="67">
      <c r="A67" s="53"/>
      <c r="F67" s="9"/>
      <c r="G67" s="9"/>
      <c r="H67" s="48"/>
    </row>
    <row r="68">
      <c r="A68" s="53"/>
      <c r="F68" s="9"/>
      <c r="G68" s="9"/>
      <c r="H68" s="48"/>
    </row>
    <row r="69">
      <c r="A69" s="53"/>
      <c r="F69" s="9"/>
      <c r="G69" s="9"/>
      <c r="H69" s="48"/>
    </row>
    <row r="70">
      <c r="A70" s="53"/>
      <c r="F70" s="9"/>
      <c r="G70" s="9"/>
      <c r="H70" s="48"/>
    </row>
    <row r="71">
      <c r="A71" s="53"/>
      <c r="F71" s="9"/>
      <c r="G71" s="9"/>
      <c r="H71" s="48"/>
    </row>
    <row r="72">
      <c r="A72" s="53"/>
      <c r="F72" s="9"/>
      <c r="G72" s="9"/>
      <c r="H72" s="48"/>
    </row>
    <row r="73">
      <c r="A73" s="53"/>
      <c r="F73" s="9"/>
      <c r="G73" s="9"/>
      <c r="H73" s="48"/>
    </row>
    <row r="74">
      <c r="A74" s="53"/>
      <c r="F74" s="9"/>
      <c r="G74" s="9"/>
      <c r="H74" s="48"/>
    </row>
    <row r="75">
      <c r="A75" s="53"/>
      <c r="F75" s="9"/>
      <c r="G75" s="9"/>
      <c r="H75" s="48"/>
    </row>
    <row r="76">
      <c r="A76" s="53"/>
      <c r="F76" s="9"/>
      <c r="G76" s="9"/>
      <c r="H76" s="48"/>
    </row>
    <row r="77">
      <c r="A77" s="53"/>
      <c r="F77" s="9"/>
      <c r="G77" s="9"/>
      <c r="H77" s="48"/>
    </row>
    <row r="78">
      <c r="A78" s="53"/>
      <c r="F78" s="9"/>
      <c r="G78" s="9"/>
      <c r="H78" s="48"/>
    </row>
    <row r="79">
      <c r="A79" s="53"/>
      <c r="F79" s="9"/>
      <c r="G79" s="9"/>
      <c r="H79" s="48"/>
    </row>
    <row r="80">
      <c r="A80" s="53"/>
      <c r="F80" s="9"/>
      <c r="G80" s="9"/>
      <c r="H80" s="48"/>
    </row>
    <row r="81">
      <c r="A81" s="53"/>
      <c r="F81" s="9"/>
      <c r="G81" s="9"/>
      <c r="H81" s="48"/>
    </row>
    <row r="82">
      <c r="A82" s="53"/>
      <c r="F82" s="9"/>
      <c r="G82" s="9"/>
      <c r="H82" s="48"/>
    </row>
    <row r="83">
      <c r="A83" s="53"/>
      <c r="F83" s="9"/>
      <c r="G83" s="9"/>
      <c r="H83" s="48"/>
    </row>
    <row r="84">
      <c r="A84" s="53"/>
      <c r="F84" s="9"/>
      <c r="G84" s="9"/>
      <c r="H84" s="48"/>
    </row>
    <row r="85">
      <c r="A85" s="53"/>
      <c r="F85" s="9"/>
      <c r="G85" s="9"/>
      <c r="H85" s="48"/>
    </row>
    <row r="86">
      <c r="A86" s="53"/>
      <c r="F86" s="9"/>
      <c r="G86" s="9"/>
      <c r="H86" s="48"/>
    </row>
    <row r="87">
      <c r="A87" s="53"/>
      <c r="F87" s="9"/>
      <c r="G87" s="9"/>
      <c r="H87" s="48"/>
    </row>
    <row r="88">
      <c r="A88" s="53"/>
      <c r="F88" s="9"/>
      <c r="G88" s="9"/>
      <c r="H88" s="48"/>
    </row>
    <row r="89">
      <c r="A89" s="53"/>
      <c r="F89" s="9"/>
      <c r="G89" s="9"/>
      <c r="H89" s="48"/>
    </row>
    <row r="90">
      <c r="A90" s="53"/>
      <c r="F90" s="9"/>
      <c r="G90" s="9"/>
      <c r="H90" s="48"/>
    </row>
    <row r="91">
      <c r="A91" s="53"/>
      <c r="F91" s="9"/>
      <c r="G91" s="9"/>
      <c r="H91" s="48"/>
    </row>
    <row r="92">
      <c r="A92" s="53"/>
      <c r="F92" s="9"/>
      <c r="G92" s="9"/>
      <c r="H92" s="48"/>
    </row>
    <row r="93">
      <c r="A93" s="53"/>
      <c r="F93" s="9"/>
      <c r="G93" s="9"/>
      <c r="H93" s="48"/>
    </row>
    <row r="94">
      <c r="A94" s="53"/>
      <c r="F94" s="9"/>
      <c r="G94" s="9"/>
      <c r="H94" s="48"/>
    </row>
    <row r="95">
      <c r="A95" s="53"/>
      <c r="F95" s="9"/>
      <c r="G95" s="9"/>
      <c r="H95" s="48"/>
    </row>
    <row r="96">
      <c r="A96" s="53"/>
      <c r="F96" s="9"/>
      <c r="G96" s="9"/>
      <c r="H96" s="48"/>
    </row>
    <row r="97">
      <c r="A97" s="53"/>
      <c r="F97" s="9"/>
      <c r="G97" s="9"/>
      <c r="H97" s="48"/>
    </row>
    <row r="98">
      <c r="A98" s="53"/>
      <c r="F98" s="9"/>
      <c r="G98" s="9"/>
      <c r="H98" s="48"/>
    </row>
    <row r="99">
      <c r="A99" s="53"/>
      <c r="F99" s="9"/>
      <c r="G99" s="9"/>
      <c r="H99" s="48"/>
    </row>
    <row r="100">
      <c r="A100" s="53"/>
      <c r="F100" s="9"/>
      <c r="G100" s="9"/>
      <c r="H100" s="48"/>
    </row>
    <row r="101">
      <c r="A101" s="53"/>
      <c r="F101" s="9"/>
      <c r="G101" s="9"/>
      <c r="H101" s="48"/>
    </row>
    <row r="102">
      <c r="A102" s="53"/>
      <c r="F102" s="9"/>
      <c r="G102" s="9"/>
      <c r="H102" s="48"/>
    </row>
    <row r="103">
      <c r="A103" s="53"/>
      <c r="F103" s="9"/>
      <c r="G103" s="9"/>
      <c r="H103" s="48"/>
    </row>
    <row r="104">
      <c r="A104" s="53"/>
      <c r="F104" s="9"/>
      <c r="G104" s="9"/>
      <c r="H104" s="48"/>
    </row>
    <row r="105">
      <c r="A105" s="53"/>
      <c r="F105" s="9"/>
      <c r="G105" s="9"/>
      <c r="H105" s="48"/>
    </row>
    <row r="106">
      <c r="A106" s="53"/>
      <c r="F106" s="9"/>
      <c r="G106" s="9"/>
      <c r="H106" s="48"/>
    </row>
    <row r="107">
      <c r="A107" s="53"/>
      <c r="F107" s="9"/>
      <c r="G107" s="9"/>
      <c r="H107" s="48"/>
    </row>
    <row r="108">
      <c r="A108" s="53"/>
      <c r="F108" s="9"/>
      <c r="G108" s="9"/>
      <c r="H108" s="48"/>
    </row>
    <row r="109">
      <c r="A109" s="53"/>
      <c r="F109" s="9"/>
      <c r="G109" s="9"/>
      <c r="H109" s="48"/>
    </row>
    <row r="110">
      <c r="A110" s="53"/>
      <c r="F110" s="9"/>
      <c r="G110" s="9"/>
      <c r="H110" s="48"/>
    </row>
    <row r="111">
      <c r="A111" s="53"/>
      <c r="F111" s="9"/>
      <c r="G111" s="9"/>
      <c r="H111" s="48"/>
    </row>
    <row r="112">
      <c r="A112" s="53"/>
      <c r="F112" s="9"/>
      <c r="G112" s="9"/>
      <c r="H112" s="48"/>
    </row>
    <row r="113">
      <c r="A113" s="53"/>
      <c r="F113" s="9"/>
      <c r="G113" s="9"/>
      <c r="H113" s="48"/>
    </row>
    <row r="114">
      <c r="A114" s="53"/>
      <c r="F114" s="9"/>
      <c r="G114" s="9"/>
      <c r="H114" s="48"/>
    </row>
    <row r="115">
      <c r="A115" s="53"/>
      <c r="F115" s="9"/>
      <c r="G115" s="9"/>
      <c r="H115" s="48"/>
    </row>
    <row r="116">
      <c r="A116" s="53"/>
      <c r="F116" s="9"/>
      <c r="G116" s="9"/>
      <c r="H116" s="48"/>
    </row>
    <row r="117">
      <c r="A117" s="53"/>
      <c r="F117" s="9"/>
      <c r="G117" s="9"/>
      <c r="H117" s="48"/>
    </row>
    <row r="118">
      <c r="A118" s="53"/>
      <c r="F118" s="9"/>
      <c r="G118" s="9"/>
      <c r="H118" s="48"/>
    </row>
    <row r="119">
      <c r="A119" s="53"/>
      <c r="F119" s="9"/>
      <c r="G119" s="9"/>
      <c r="H119" s="48"/>
    </row>
    <row r="120">
      <c r="A120" s="53"/>
      <c r="F120" s="9"/>
      <c r="G120" s="9"/>
      <c r="H120" s="48"/>
    </row>
    <row r="121">
      <c r="A121" s="53"/>
      <c r="F121" s="9"/>
      <c r="G121" s="9"/>
      <c r="H121" s="48"/>
    </row>
    <row r="122">
      <c r="A122" s="53"/>
      <c r="F122" s="9"/>
      <c r="G122" s="9"/>
      <c r="H122" s="48"/>
    </row>
    <row r="123">
      <c r="A123" s="53"/>
      <c r="F123" s="9"/>
      <c r="G123" s="9"/>
      <c r="H123" s="48"/>
    </row>
    <row r="124">
      <c r="A124" s="53"/>
      <c r="F124" s="9"/>
      <c r="G124" s="9"/>
      <c r="H124" s="48"/>
    </row>
    <row r="125">
      <c r="A125" s="53"/>
      <c r="F125" s="9"/>
      <c r="G125" s="9"/>
      <c r="H125" s="48"/>
    </row>
    <row r="126">
      <c r="A126" s="53"/>
      <c r="F126" s="9"/>
      <c r="G126" s="9"/>
      <c r="H126" s="48"/>
    </row>
    <row r="127">
      <c r="A127" s="53"/>
      <c r="F127" s="9"/>
      <c r="G127" s="9"/>
      <c r="H127" s="48"/>
    </row>
    <row r="128">
      <c r="A128" s="53"/>
      <c r="F128" s="9"/>
      <c r="G128" s="9"/>
      <c r="H128" s="48"/>
    </row>
    <row r="129">
      <c r="A129" s="53"/>
      <c r="F129" s="9"/>
      <c r="G129" s="9"/>
      <c r="H129" s="48"/>
    </row>
    <row r="130">
      <c r="A130" s="53"/>
      <c r="F130" s="9"/>
      <c r="G130" s="9"/>
      <c r="H130" s="48"/>
    </row>
    <row r="131">
      <c r="A131" s="53"/>
      <c r="F131" s="9"/>
      <c r="G131" s="9"/>
      <c r="H131" s="48"/>
    </row>
    <row r="132">
      <c r="A132" s="53"/>
      <c r="F132" s="9"/>
      <c r="G132" s="9"/>
      <c r="H132" s="48"/>
    </row>
    <row r="133">
      <c r="A133" s="53"/>
      <c r="F133" s="9"/>
      <c r="G133" s="9"/>
      <c r="H133" s="48"/>
    </row>
    <row r="134">
      <c r="A134" s="53"/>
      <c r="F134" s="9"/>
      <c r="G134" s="9"/>
      <c r="H134" s="48"/>
    </row>
    <row r="135">
      <c r="A135" s="53"/>
      <c r="F135" s="9"/>
      <c r="G135" s="9"/>
      <c r="H135" s="48"/>
    </row>
    <row r="136">
      <c r="A136" s="53"/>
      <c r="F136" s="9"/>
      <c r="G136" s="9"/>
      <c r="H136" s="48"/>
    </row>
    <row r="137">
      <c r="A137" s="53"/>
      <c r="F137" s="9"/>
      <c r="G137" s="9"/>
      <c r="H137" s="48"/>
    </row>
    <row r="138">
      <c r="A138" s="53"/>
      <c r="F138" s="9"/>
      <c r="G138" s="9"/>
      <c r="H138" s="48"/>
    </row>
    <row r="139">
      <c r="A139" s="53"/>
      <c r="F139" s="9"/>
      <c r="G139" s="9"/>
      <c r="H139" s="48"/>
    </row>
    <row r="140">
      <c r="A140" s="53"/>
      <c r="F140" s="9"/>
      <c r="G140" s="9"/>
      <c r="H140" s="48"/>
    </row>
    <row r="141">
      <c r="A141" s="53"/>
      <c r="F141" s="9"/>
      <c r="G141" s="9"/>
      <c r="H141" s="48"/>
    </row>
    <row r="142">
      <c r="A142" s="53"/>
      <c r="F142" s="9"/>
      <c r="G142" s="9"/>
      <c r="H142" s="48"/>
    </row>
    <row r="143">
      <c r="A143" s="53"/>
      <c r="F143" s="9"/>
      <c r="G143" s="9"/>
      <c r="H143" s="48"/>
    </row>
    <row r="144">
      <c r="A144" s="53"/>
      <c r="F144" s="9"/>
      <c r="G144" s="9"/>
      <c r="H144" s="48"/>
    </row>
    <row r="145">
      <c r="A145" s="53"/>
      <c r="F145" s="9"/>
      <c r="G145" s="9"/>
      <c r="H145" s="48"/>
    </row>
    <row r="146">
      <c r="A146" s="53"/>
      <c r="F146" s="9"/>
      <c r="G146" s="9"/>
      <c r="H146" s="48"/>
    </row>
    <row r="147">
      <c r="A147" s="53"/>
      <c r="F147" s="9"/>
      <c r="G147" s="9"/>
      <c r="H147" s="48"/>
    </row>
    <row r="148">
      <c r="A148" s="53"/>
      <c r="F148" s="9"/>
      <c r="G148" s="9"/>
      <c r="H148" s="48"/>
    </row>
    <row r="149">
      <c r="A149" s="53"/>
      <c r="F149" s="9"/>
      <c r="G149" s="9"/>
      <c r="H149" s="48"/>
    </row>
    <row r="150">
      <c r="A150" s="53"/>
      <c r="F150" s="9"/>
      <c r="G150" s="9"/>
      <c r="H150" s="48"/>
    </row>
    <row r="151">
      <c r="A151" s="53"/>
      <c r="F151" s="9"/>
      <c r="G151" s="9"/>
      <c r="H151" s="48"/>
    </row>
    <row r="152">
      <c r="A152" s="53"/>
      <c r="F152" s="9"/>
      <c r="G152" s="9"/>
      <c r="H152" s="48"/>
    </row>
    <row r="153">
      <c r="A153" s="53"/>
      <c r="F153" s="9"/>
      <c r="G153" s="9"/>
      <c r="H153" s="48"/>
    </row>
    <row r="154">
      <c r="A154" s="53"/>
      <c r="F154" s="9"/>
      <c r="G154" s="9"/>
      <c r="H154" s="48"/>
    </row>
    <row r="155">
      <c r="A155" s="53"/>
      <c r="F155" s="9"/>
      <c r="G155" s="9"/>
      <c r="H155" s="48"/>
    </row>
    <row r="156">
      <c r="A156" s="53"/>
      <c r="F156" s="9"/>
      <c r="G156" s="9"/>
      <c r="H156" s="48"/>
    </row>
    <row r="157">
      <c r="A157" s="53"/>
      <c r="F157" s="9"/>
      <c r="G157" s="9"/>
      <c r="H157" s="48"/>
    </row>
    <row r="158">
      <c r="A158" s="53"/>
      <c r="F158" s="9"/>
      <c r="G158" s="9"/>
      <c r="H158" s="48"/>
    </row>
    <row r="159">
      <c r="A159" s="53"/>
      <c r="F159" s="9"/>
      <c r="G159" s="9"/>
      <c r="H159" s="48"/>
    </row>
    <row r="160">
      <c r="A160" s="53"/>
      <c r="F160" s="9"/>
      <c r="G160" s="9"/>
      <c r="H160" s="48"/>
    </row>
    <row r="161">
      <c r="A161" s="53"/>
      <c r="F161" s="9"/>
      <c r="G161" s="9"/>
      <c r="H161" s="48"/>
    </row>
    <row r="162">
      <c r="A162" s="53"/>
      <c r="F162" s="9"/>
      <c r="G162" s="9"/>
      <c r="H162" s="48"/>
    </row>
    <row r="163">
      <c r="A163" s="53"/>
      <c r="F163" s="9"/>
      <c r="G163" s="9"/>
      <c r="H163" s="48"/>
    </row>
    <row r="164">
      <c r="A164" s="53"/>
      <c r="F164" s="9"/>
      <c r="G164" s="9"/>
      <c r="H164" s="48"/>
    </row>
    <row r="165">
      <c r="A165" s="53"/>
      <c r="F165" s="9"/>
      <c r="G165" s="9"/>
      <c r="H165" s="48"/>
    </row>
    <row r="166">
      <c r="A166" s="53"/>
      <c r="F166" s="9"/>
      <c r="G166" s="9"/>
      <c r="H166" s="48"/>
    </row>
    <row r="167">
      <c r="A167" s="53"/>
      <c r="F167" s="9"/>
      <c r="G167" s="9"/>
      <c r="H167" s="48"/>
    </row>
    <row r="168">
      <c r="A168" s="53"/>
      <c r="F168" s="9"/>
      <c r="G168" s="9"/>
      <c r="H168" s="48"/>
    </row>
    <row r="169">
      <c r="A169" s="53"/>
      <c r="F169" s="9"/>
      <c r="G169" s="9"/>
      <c r="H169" s="48"/>
    </row>
    <row r="170">
      <c r="A170" s="53"/>
      <c r="F170" s="9"/>
      <c r="G170" s="9"/>
      <c r="H170" s="48"/>
    </row>
    <row r="171">
      <c r="A171" s="53"/>
      <c r="F171" s="9"/>
      <c r="G171" s="9"/>
      <c r="H171" s="48"/>
    </row>
    <row r="172">
      <c r="A172" s="53"/>
      <c r="F172" s="9"/>
      <c r="G172" s="9"/>
      <c r="H172" s="48"/>
    </row>
    <row r="173">
      <c r="A173" s="53"/>
      <c r="F173" s="9"/>
      <c r="G173" s="9"/>
      <c r="H173" s="48"/>
    </row>
    <row r="174">
      <c r="A174" s="53"/>
      <c r="F174" s="9"/>
      <c r="G174" s="9"/>
      <c r="H174" s="48"/>
    </row>
    <row r="175">
      <c r="A175" s="53"/>
      <c r="F175" s="9"/>
      <c r="G175" s="9"/>
      <c r="H175" s="48"/>
    </row>
    <row r="176">
      <c r="A176" s="53"/>
      <c r="F176" s="9"/>
      <c r="G176" s="9"/>
      <c r="H176" s="48"/>
    </row>
    <row r="177">
      <c r="A177" s="53"/>
      <c r="F177" s="9"/>
      <c r="G177" s="9"/>
      <c r="H177" s="48"/>
    </row>
    <row r="178">
      <c r="A178" s="53"/>
      <c r="F178" s="9"/>
      <c r="G178" s="9"/>
      <c r="H178" s="48"/>
    </row>
    <row r="179">
      <c r="A179" s="53"/>
      <c r="F179" s="9"/>
      <c r="G179" s="9"/>
      <c r="H179" s="48"/>
    </row>
    <row r="180">
      <c r="A180" s="53"/>
      <c r="F180" s="9"/>
      <c r="G180" s="9"/>
      <c r="H180" s="48"/>
    </row>
    <row r="181">
      <c r="A181" s="53"/>
      <c r="F181" s="9"/>
      <c r="G181" s="9"/>
      <c r="H181" s="48"/>
    </row>
    <row r="182">
      <c r="A182" s="53"/>
      <c r="F182" s="9"/>
      <c r="G182" s="9"/>
      <c r="H182" s="48"/>
    </row>
    <row r="183">
      <c r="A183" s="53"/>
      <c r="F183" s="9"/>
      <c r="G183" s="9"/>
      <c r="H183" s="48"/>
    </row>
    <row r="184">
      <c r="A184" s="53"/>
      <c r="F184" s="9"/>
      <c r="G184" s="9"/>
      <c r="H184" s="48"/>
    </row>
    <row r="185">
      <c r="A185" s="53"/>
      <c r="F185" s="9"/>
      <c r="G185" s="9"/>
      <c r="H185" s="48"/>
    </row>
    <row r="186">
      <c r="A186" s="53"/>
      <c r="F186" s="9"/>
      <c r="G186" s="9"/>
      <c r="H186" s="48"/>
    </row>
    <row r="187">
      <c r="A187" s="53"/>
      <c r="F187" s="9"/>
      <c r="G187" s="9"/>
      <c r="H187" s="48"/>
    </row>
    <row r="188">
      <c r="A188" s="53"/>
      <c r="F188" s="9"/>
      <c r="G188" s="9"/>
      <c r="H188" s="48"/>
    </row>
    <row r="189">
      <c r="A189" s="53"/>
      <c r="F189" s="9"/>
      <c r="G189" s="9"/>
      <c r="H189" s="48"/>
    </row>
    <row r="190">
      <c r="A190" s="53"/>
      <c r="F190" s="9"/>
      <c r="G190" s="9"/>
      <c r="H190" s="48"/>
    </row>
    <row r="191">
      <c r="A191" s="53"/>
      <c r="F191" s="9"/>
      <c r="G191" s="9"/>
      <c r="H191" s="48"/>
    </row>
    <row r="192">
      <c r="A192" s="53"/>
      <c r="F192" s="9"/>
      <c r="G192" s="9"/>
      <c r="H192" s="48"/>
    </row>
    <row r="193">
      <c r="A193" s="53"/>
      <c r="F193" s="9"/>
      <c r="G193" s="9"/>
      <c r="H193" s="48"/>
    </row>
    <row r="194">
      <c r="A194" s="53"/>
      <c r="F194" s="9"/>
      <c r="G194" s="9"/>
      <c r="H194" s="48"/>
    </row>
    <row r="195">
      <c r="A195" s="53"/>
      <c r="F195" s="9"/>
      <c r="G195" s="9"/>
      <c r="H195" s="48"/>
    </row>
    <row r="196">
      <c r="A196" s="53"/>
      <c r="F196" s="9"/>
      <c r="G196" s="9"/>
      <c r="H196" s="48"/>
    </row>
    <row r="197">
      <c r="A197" s="53"/>
      <c r="F197" s="9"/>
      <c r="G197" s="9"/>
      <c r="H197" s="48"/>
    </row>
    <row r="198">
      <c r="A198" s="53"/>
      <c r="F198" s="9"/>
      <c r="G198" s="9"/>
      <c r="H198" s="48"/>
    </row>
    <row r="199">
      <c r="A199" s="53"/>
      <c r="F199" s="9"/>
      <c r="G199" s="9"/>
      <c r="H199" s="48"/>
    </row>
    <row r="200">
      <c r="A200" s="53"/>
      <c r="F200" s="9"/>
      <c r="G200" s="9"/>
      <c r="H200" s="48"/>
    </row>
    <row r="201">
      <c r="A201" s="53"/>
      <c r="F201" s="9"/>
      <c r="G201" s="9"/>
      <c r="H201" s="48"/>
    </row>
    <row r="202">
      <c r="A202" s="53"/>
      <c r="F202" s="9"/>
      <c r="G202" s="9"/>
      <c r="H202" s="48"/>
    </row>
    <row r="203">
      <c r="A203" s="53"/>
      <c r="F203" s="9"/>
      <c r="G203" s="9"/>
      <c r="H203" s="48"/>
    </row>
    <row r="204">
      <c r="A204" s="53"/>
      <c r="F204" s="9"/>
      <c r="G204" s="9"/>
      <c r="H204" s="48"/>
    </row>
    <row r="205">
      <c r="A205" s="53"/>
      <c r="F205" s="9"/>
      <c r="G205" s="9"/>
      <c r="H205" s="48"/>
    </row>
    <row r="206">
      <c r="A206" s="53"/>
      <c r="F206" s="9"/>
      <c r="G206" s="9"/>
      <c r="H206" s="48"/>
    </row>
    <row r="207">
      <c r="A207" s="53"/>
      <c r="F207" s="9"/>
      <c r="G207" s="9"/>
      <c r="H207" s="48"/>
    </row>
    <row r="208">
      <c r="A208" s="53"/>
      <c r="F208" s="9"/>
      <c r="G208" s="9"/>
      <c r="H208" s="48"/>
    </row>
    <row r="209">
      <c r="A209" s="53"/>
      <c r="F209" s="9"/>
      <c r="G209" s="9"/>
      <c r="H209" s="48"/>
    </row>
    <row r="210">
      <c r="A210" s="53"/>
      <c r="F210" s="9"/>
      <c r="G210" s="9"/>
      <c r="H210" s="48"/>
    </row>
    <row r="211">
      <c r="A211" s="53"/>
      <c r="F211" s="9"/>
      <c r="G211" s="9"/>
      <c r="H211" s="48"/>
    </row>
    <row r="212">
      <c r="A212" s="53"/>
      <c r="F212" s="9"/>
      <c r="G212" s="9"/>
      <c r="H212" s="48"/>
    </row>
    <row r="213">
      <c r="A213" s="53"/>
      <c r="F213" s="9"/>
      <c r="G213" s="9"/>
      <c r="H213" s="48"/>
    </row>
    <row r="214">
      <c r="A214" s="53"/>
      <c r="F214" s="9"/>
      <c r="G214" s="9"/>
      <c r="H214" s="48"/>
    </row>
    <row r="215">
      <c r="A215" s="53"/>
      <c r="F215" s="9"/>
      <c r="G215" s="9"/>
      <c r="H215" s="48"/>
    </row>
    <row r="216">
      <c r="A216" s="53"/>
      <c r="F216" s="9"/>
      <c r="G216" s="9"/>
      <c r="H216" s="48"/>
    </row>
    <row r="217">
      <c r="A217" s="53"/>
      <c r="F217" s="9"/>
      <c r="G217" s="9"/>
      <c r="H217" s="48"/>
    </row>
    <row r="218">
      <c r="A218" s="53"/>
      <c r="F218" s="9"/>
      <c r="G218" s="9"/>
      <c r="H218" s="48"/>
    </row>
    <row r="219">
      <c r="A219" s="53"/>
      <c r="F219" s="9"/>
      <c r="G219" s="9"/>
      <c r="H219" s="48"/>
    </row>
    <row r="220">
      <c r="A220" s="53"/>
      <c r="F220" s="9"/>
      <c r="G220" s="9"/>
      <c r="H220" s="48"/>
    </row>
    <row r="221">
      <c r="A221" s="53"/>
      <c r="F221" s="9"/>
      <c r="G221" s="9"/>
      <c r="H221" s="48"/>
    </row>
    <row r="222">
      <c r="A222" s="53"/>
      <c r="F222" s="9"/>
      <c r="G222" s="9"/>
      <c r="H222" s="48"/>
    </row>
    <row r="223">
      <c r="A223" s="53"/>
      <c r="F223" s="9"/>
      <c r="G223" s="9"/>
      <c r="H223" s="48"/>
    </row>
    <row r="224">
      <c r="A224" s="53"/>
      <c r="F224" s="9"/>
      <c r="G224" s="9"/>
      <c r="H224" s="48"/>
    </row>
    <row r="225">
      <c r="A225" s="53"/>
      <c r="F225" s="9"/>
      <c r="G225" s="9"/>
      <c r="H225" s="48"/>
    </row>
    <row r="226">
      <c r="A226" s="53"/>
      <c r="F226" s="9"/>
      <c r="G226" s="9"/>
      <c r="H226" s="48"/>
    </row>
    <row r="227">
      <c r="A227" s="53"/>
      <c r="F227" s="9"/>
      <c r="G227" s="9"/>
      <c r="H227" s="48"/>
    </row>
    <row r="228">
      <c r="A228" s="53"/>
      <c r="F228" s="9"/>
      <c r="G228" s="9"/>
      <c r="H228" s="48"/>
    </row>
    <row r="229">
      <c r="A229" s="53"/>
      <c r="F229" s="9"/>
      <c r="G229" s="9"/>
      <c r="H229" s="48"/>
    </row>
    <row r="230">
      <c r="A230" s="53"/>
      <c r="F230" s="9"/>
      <c r="G230" s="9"/>
      <c r="H230" s="48"/>
    </row>
    <row r="231">
      <c r="A231" s="53"/>
      <c r="F231" s="9"/>
      <c r="G231" s="9"/>
      <c r="H231" s="48"/>
    </row>
    <row r="232">
      <c r="A232" s="53"/>
      <c r="F232" s="9"/>
      <c r="G232" s="9"/>
      <c r="H232" s="48"/>
    </row>
    <row r="233">
      <c r="A233" s="53"/>
      <c r="F233" s="9"/>
      <c r="G233" s="9"/>
      <c r="H233" s="48"/>
    </row>
    <row r="234">
      <c r="A234" s="53"/>
      <c r="F234" s="9"/>
      <c r="G234" s="9"/>
      <c r="H234" s="48"/>
    </row>
    <row r="235">
      <c r="A235" s="53"/>
      <c r="F235" s="9"/>
      <c r="G235" s="9"/>
      <c r="H235" s="48"/>
    </row>
    <row r="236">
      <c r="A236" s="53"/>
      <c r="F236" s="9"/>
      <c r="G236" s="9"/>
      <c r="H236" s="48"/>
    </row>
    <row r="237">
      <c r="A237" s="53"/>
      <c r="F237" s="9"/>
      <c r="G237" s="9"/>
      <c r="H237" s="48"/>
    </row>
    <row r="238">
      <c r="A238" s="53"/>
      <c r="F238" s="9"/>
      <c r="G238" s="9"/>
      <c r="H238" s="48"/>
    </row>
    <row r="239">
      <c r="A239" s="53"/>
      <c r="F239" s="9"/>
      <c r="G239" s="9"/>
      <c r="H239" s="48"/>
    </row>
    <row r="240">
      <c r="A240" s="53"/>
      <c r="F240" s="9"/>
      <c r="G240" s="9"/>
      <c r="H240" s="48"/>
    </row>
    <row r="241">
      <c r="A241" s="53"/>
      <c r="F241" s="9"/>
      <c r="G241" s="9"/>
      <c r="H241" s="48"/>
    </row>
    <row r="242">
      <c r="A242" s="53"/>
      <c r="F242" s="9"/>
      <c r="G242" s="9"/>
      <c r="H242" s="48"/>
    </row>
    <row r="243">
      <c r="A243" s="53"/>
      <c r="F243" s="9"/>
      <c r="G243" s="9"/>
      <c r="H243" s="48"/>
    </row>
    <row r="244">
      <c r="A244" s="53"/>
      <c r="F244" s="9"/>
      <c r="G244" s="9"/>
      <c r="H244" s="48"/>
    </row>
    <row r="245">
      <c r="A245" s="53"/>
      <c r="F245" s="9"/>
      <c r="G245" s="9"/>
      <c r="H245" s="48"/>
    </row>
    <row r="246">
      <c r="A246" s="53"/>
      <c r="F246" s="9"/>
      <c r="G246" s="9"/>
      <c r="H246" s="48"/>
    </row>
    <row r="247">
      <c r="A247" s="53"/>
      <c r="F247" s="9"/>
      <c r="G247" s="9"/>
      <c r="H247" s="48"/>
    </row>
    <row r="248">
      <c r="A248" s="53"/>
      <c r="F248" s="9"/>
      <c r="G248" s="9"/>
      <c r="H248" s="48"/>
    </row>
    <row r="249">
      <c r="A249" s="53"/>
      <c r="F249" s="9"/>
      <c r="G249" s="9"/>
      <c r="H249" s="48"/>
    </row>
    <row r="250">
      <c r="A250" s="53"/>
      <c r="F250" s="9"/>
      <c r="G250" s="9"/>
      <c r="H250" s="48"/>
    </row>
    <row r="251">
      <c r="A251" s="53"/>
      <c r="F251" s="9"/>
      <c r="G251" s="9"/>
      <c r="H251" s="48"/>
    </row>
    <row r="252">
      <c r="A252" s="53"/>
      <c r="F252" s="9"/>
      <c r="G252" s="9"/>
      <c r="H252" s="48"/>
    </row>
    <row r="253">
      <c r="A253" s="53"/>
      <c r="F253" s="9"/>
      <c r="G253" s="9"/>
      <c r="H253" s="48"/>
    </row>
    <row r="254">
      <c r="A254" s="53"/>
      <c r="F254" s="9"/>
      <c r="G254" s="9"/>
      <c r="H254" s="48"/>
    </row>
    <row r="255">
      <c r="A255" s="53"/>
      <c r="F255" s="9"/>
      <c r="G255" s="9"/>
      <c r="H255" s="48"/>
    </row>
    <row r="256">
      <c r="A256" s="53"/>
      <c r="F256" s="9"/>
      <c r="G256" s="9"/>
      <c r="H256" s="48"/>
    </row>
    <row r="257">
      <c r="A257" s="53"/>
      <c r="F257" s="9"/>
      <c r="G257" s="9"/>
      <c r="H257" s="48"/>
    </row>
    <row r="258">
      <c r="A258" s="53"/>
      <c r="F258" s="9"/>
      <c r="G258" s="9"/>
      <c r="H258" s="48"/>
    </row>
    <row r="259">
      <c r="A259" s="53"/>
      <c r="F259" s="9"/>
      <c r="G259" s="9"/>
      <c r="H259" s="48"/>
    </row>
    <row r="260">
      <c r="A260" s="53"/>
      <c r="F260" s="9"/>
      <c r="G260" s="9"/>
      <c r="H260" s="48"/>
    </row>
    <row r="261">
      <c r="A261" s="53"/>
      <c r="F261" s="9"/>
      <c r="G261" s="9"/>
      <c r="H261" s="48"/>
    </row>
    <row r="262">
      <c r="A262" s="53"/>
      <c r="F262" s="9"/>
      <c r="G262" s="9"/>
      <c r="H262" s="48"/>
    </row>
    <row r="263">
      <c r="A263" s="53"/>
      <c r="F263" s="9"/>
      <c r="G263" s="9"/>
      <c r="H263" s="48"/>
    </row>
    <row r="264">
      <c r="A264" s="53"/>
      <c r="F264" s="9"/>
      <c r="G264" s="9"/>
      <c r="H264" s="48"/>
    </row>
    <row r="265">
      <c r="A265" s="53"/>
      <c r="F265" s="9"/>
      <c r="G265" s="9"/>
      <c r="H265" s="48"/>
    </row>
    <row r="266">
      <c r="A266" s="53"/>
      <c r="F266" s="9"/>
      <c r="G266" s="9"/>
      <c r="H266" s="48"/>
    </row>
    <row r="267">
      <c r="A267" s="53"/>
      <c r="F267" s="9"/>
      <c r="G267" s="9"/>
      <c r="H267" s="48"/>
    </row>
    <row r="268">
      <c r="A268" s="53"/>
      <c r="F268" s="9"/>
      <c r="G268" s="9"/>
      <c r="H268" s="48"/>
    </row>
    <row r="269">
      <c r="A269" s="53"/>
      <c r="F269" s="9"/>
      <c r="G269" s="9"/>
      <c r="H269" s="48"/>
    </row>
    <row r="270">
      <c r="A270" s="53"/>
      <c r="F270" s="9"/>
      <c r="G270" s="9"/>
      <c r="H270" s="48"/>
    </row>
    <row r="271">
      <c r="A271" s="53"/>
      <c r="F271" s="9"/>
      <c r="G271" s="9"/>
      <c r="H271" s="48"/>
    </row>
    <row r="272">
      <c r="A272" s="53"/>
      <c r="F272" s="9"/>
      <c r="G272" s="9"/>
      <c r="H272" s="48"/>
    </row>
    <row r="273">
      <c r="A273" s="53"/>
      <c r="F273" s="9"/>
      <c r="G273" s="9"/>
      <c r="H273" s="48"/>
    </row>
    <row r="274">
      <c r="A274" s="53"/>
      <c r="F274" s="9"/>
      <c r="G274" s="9"/>
      <c r="H274" s="48"/>
    </row>
    <row r="275">
      <c r="A275" s="53"/>
      <c r="F275" s="9"/>
      <c r="G275" s="9"/>
      <c r="H275" s="48"/>
    </row>
    <row r="276">
      <c r="A276" s="53"/>
      <c r="F276" s="9"/>
      <c r="G276" s="9"/>
      <c r="H276" s="48"/>
    </row>
    <row r="277">
      <c r="A277" s="53"/>
      <c r="F277" s="9"/>
      <c r="G277" s="9"/>
      <c r="H277" s="48"/>
    </row>
    <row r="278">
      <c r="A278" s="53"/>
      <c r="F278" s="9"/>
      <c r="G278" s="9"/>
      <c r="H278" s="48"/>
    </row>
    <row r="279">
      <c r="A279" s="53"/>
      <c r="F279" s="9"/>
      <c r="G279" s="9"/>
      <c r="H279" s="48"/>
    </row>
    <row r="280">
      <c r="A280" s="53"/>
      <c r="F280" s="9"/>
      <c r="G280" s="9"/>
      <c r="H280" s="48"/>
    </row>
    <row r="281">
      <c r="A281" s="53"/>
      <c r="F281" s="9"/>
      <c r="G281" s="9"/>
      <c r="H281" s="48"/>
    </row>
    <row r="282">
      <c r="A282" s="53"/>
      <c r="F282" s="9"/>
      <c r="G282" s="9"/>
      <c r="H282" s="48"/>
    </row>
    <row r="283">
      <c r="A283" s="53"/>
      <c r="F283" s="9"/>
      <c r="G283" s="9"/>
      <c r="H283" s="48"/>
    </row>
    <row r="284">
      <c r="A284" s="53"/>
      <c r="F284" s="9"/>
      <c r="G284" s="9"/>
      <c r="H284" s="48"/>
    </row>
    <row r="285">
      <c r="A285" s="53"/>
      <c r="F285" s="9"/>
      <c r="G285" s="9"/>
      <c r="H285" s="48"/>
    </row>
    <row r="286">
      <c r="A286" s="53"/>
      <c r="F286" s="9"/>
      <c r="G286" s="9"/>
      <c r="H286" s="48"/>
    </row>
    <row r="287">
      <c r="A287" s="53"/>
      <c r="F287" s="9"/>
      <c r="G287" s="9"/>
      <c r="H287" s="48"/>
    </row>
    <row r="288">
      <c r="A288" s="53"/>
      <c r="F288" s="9"/>
      <c r="G288" s="9"/>
      <c r="H288" s="48"/>
    </row>
    <row r="289">
      <c r="A289" s="53"/>
      <c r="F289" s="9"/>
      <c r="G289" s="9"/>
      <c r="H289" s="48"/>
    </row>
    <row r="290">
      <c r="A290" s="53"/>
      <c r="F290" s="9"/>
      <c r="G290" s="9"/>
      <c r="H290" s="48"/>
    </row>
    <row r="291">
      <c r="A291" s="53"/>
      <c r="F291" s="9"/>
      <c r="G291" s="9"/>
      <c r="H291" s="48"/>
    </row>
    <row r="292">
      <c r="A292" s="53"/>
      <c r="F292" s="9"/>
      <c r="G292" s="9"/>
      <c r="H292" s="48"/>
    </row>
    <row r="293">
      <c r="A293" s="53"/>
      <c r="F293" s="9"/>
      <c r="G293" s="9"/>
      <c r="H293" s="48"/>
    </row>
    <row r="294">
      <c r="A294" s="53"/>
      <c r="F294" s="9"/>
      <c r="G294" s="9"/>
      <c r="H294" s="48"/>
    </row>
    <row r="295">
      <c r="A295" s="53"/>
      <c r="F295" s="9"/>
      <c r="G295" s="9"/>
      <c r="H295" s="48"/>
    </row>
    <row r="296">
      <c r="A296" s="53"/>
      <c r="F296" s="9"/>
      <c r="G296" s="9"/>
      <c r="H296" s="48"/>
    </row>
    <row r="297">
      <c r="A297" s="53"/>
      <c r="F297" s="9"/>
      <c r="G297" s="9"/>
      <c r="H297" s="48"/>
    </row>
    <row r="298">
      <c r="A298" s="53"/>
      <c r="F298" s="9"/>
      <c r="G298" s="9"/>
      <c r="H298" s="48"/>
    </row>
    <row r="299">
      <c r="A299" s="53"/>
      <c r="F299" s="9"/>
      <c r="G299" s="9"/>
      <c r="H299" s="48"/>
    </row>
    <row r="300">
      <c r="A300" s="53"/>
      <c r="F300" s="9"/>
      <c r="G300" s="9"/>
      <c r="H300" s="48"/>
    </row>
    <row r="301">
      <c r="A301" s="53"/>
      <c r="F301" s="9"/>
      <c r="G301" s="9"/>
      <c r="H301" s="48"/>
    </row>
    <row r="302">
      <c r="A302" s="53"/>
      <c r="F302" s="9"/>
      <c r="G302" s="9"/>
      <c r="H302" s="48"/>
    </row>
    <row r="303">
      <c r="A303" s="53"/>
      <c r="F303" s="9"/>
      <c r="G303" s="9"/>
      <c r="H303" s="48"/>
    </row>
    <row r="304">
      <c r="A304" s="53"/>
      <c r="F304" s="9"/>
      <c r="G304" s="9"/>
      <c r="H304" s="48"/>
    </row>
    <row r="305">
      <c r="A305" s="53"/>
      <c r="F305" s="9"/>
      <c r="G305" s="9"/>
      <c r="H305" s="48"/>
    </row>
    <row r="306">
      <c r="A306" s="53"/>
      <c r="F306" s="9"/>
      <c r="G306" s="9"/>
      <c r="H306" s="48"/>
    </row>
    <row r="307">
      <c r="A307" s="53"/>
      <c r="F307" s="9"/>
      <c r="G307" s="9"/>
      <c r="H307" s="48"/>
    </row>
    <row r="308">
      <c r="A308" s="53"/>
      <c r="F308" s="9"/>
      <c r="G308" s="9"/>
      <c r="H308" s="48"/>
    </row>
    <row r="309">
      <c r="A309" s="53"/>
      <c r="F309" s="9"/>
      <c r="G309" s="9"/>
      <c r="H309" s="48"/>
    </row>
    <row r="310">
      <c r="A310" s="53"/>
      <c r="F310" s="9"/>
      <c r="G310" s="9"/>
      <c r="H310" s="48"/>
    </row>
    <row r="311">
      <c r="A311" s="53"/>
      <c r="F311" s="9"/>
      <c r="G311" s="9"/>
      <c r="H311" s="48"/>
    </row>
    <row r="312">
      <c r="A312" s="53"/>
      <c r="F312" s="9"/>
      <c r="G312" s="9"/>
      <c r="H312" s="48"/>
    </row>
    <row r="313">
      <c r="A313" s="53"/>
      <c r="F313" s="9"/>
      <c r="G313" s="9"/>
      <c r="H313" s="48"/>
    </row>
    <row r="314">
      <c r="A314" s="53"/>
      <c r="F314" s="9"/>
      <c r="G314" s="9"/>
      <c r="H314" s="48"/>
    </row>
    <row r="315">
      <c r="A315" s="53"/>
      <c r="F315" s="9"/>
      <c r="G315" s="9"/>
      <c r="H315" s="48"/>
    </row>
    <row r="316">
      <c r="A316" s="53"/>
      <c r="F316" s="9"/>
      <c r="G316" s="9"/>
      <c r="H316" s="48"/>
    </row>
    <row r="317">
      <c r="A317" s="53"/>
      <c r="F317" s="9"/>
      <c r="G317" s="9"/>
      <c r="H317" s="48"/>
    </row>
    <row r="318">
      <c r="A318" s="53"/>
      <c r="F318" s="9"/>
      <c r="G318" s="9"/>
      <c r="H318" s="48"/>
    </row>
    <row r="319">
      <c r="A319" s="53"/>
      <c r="F319" s="9"/>
      <c r="G319" s="9"/>
      <c r="H319" s="48"/>
    </row>
    <row r="320">
      <c r="A320" s="53"/>
      <c r="F320" s="9"/>
      <c r="G320" s="9"/>
      <c r="H320" s="48"/>
    </row>
    <row r="321">
      <c r="A321" s="53"/>
      <c r="F321" s="9"/>
      <c r="G321" s="9"/>
      <c r="H321" s="48"/>
    </row>
    <row r="322">
      <c r="A322" s="53"/>
      <c r="F322" s="9"/>
      <c r="G322" s="9"/>
      <c r="H322" s="48"/>
    </row>
    <row r="323">
      <c r="A323" s="53"/>
      <c r="F323" s="9"/>
      <c r="G323" s="9"/>
      <c r="H323" s="48"/>
    </row>
    <row r="324">
      <c r="A324" s="53"/>
      <c r="F324" s="9"/>
      <c r="G324" s="9"/>
      <c r="H324" s="48"/>
    </row>
    <row r="325">
      <c r="A325" s="53"/>
      <c r="F325" s="9"/>
      <c r="G325" s="9"/>
      <c r="H325" s="48"/>
    </row>
    <row r="326">
      <c r="A326" s="53"/>
      <c r="F326" s="9"/>
      <c r="G326" s="9"/>
      <c r="H326" s="48"/>
    </row>
    <row r="327">
      <c r="A327" s="53"/>
      <c r="F327" s="9"/>
      <c r="G327" s="9"/>
      <c r="H327" s="48"/>
    </row>
    <row r="328">
      <c r="A328" s="53"/>
      <c r="F328" s="9"/>
      <c r="G328" s="9"/>
      <c r="H328" s="48"/>
    </row>
    <row r="329">
      <c r="A329" s="53"/>
      <c r="F329" s="9"/>
      <c r="G329" s="9"/>
      <c r="H329" s="48"/>
    </row>
    <row r="330">
      <c r="A330" s="53"/>
      <c r="F330" s="9"/>
      <c r="G330" s="9"/>
      <c r="H330" s="48"/>
    </row>
    <row r="331">
      <c r="A331" s="53"/>
      <c r="F331" s="9"/>
      <c r="G331" s="9"/>
      <c r="H331" s="48"/>
    </row>
    <row r="332">
      <c r="A332" s="53"/>
      <c r="F332" s="9"/>
      <c r="G332" s="9"/>
      <c r="H332" s="48"/>
    </row>
    <row r="333">
      <c r="A333" s="53"/>
      <c r="F333" s="9"/>
      <c r="G333" s="9"/>
      <c r="H333" s="48"/>
    </row>
    <row r="334">
      <c r="A334" s="53"/>
      <c r="F334" s="9"/>
      <c r="G334" s="9"/>
      <c r="H334" s="48"/>
    </row>
    <row r="335">
      <c r="A335" s="53"/>
      <c r="F335" s="9"/>
      <c r="G335" s="9"/>
      <c r="H335" s="48"/>
    </row>
    <row r="336">
      <c r="A336" s="53"/>
      <c r="F336" s="9"/>
      <c r="G336" s="9"/>
      <c r="H336" s="48"/>
    </row>
    <row r="337">
      <c r="A337" s="53"/>
      <c r="F337" s="9"/>
      <c r="G337" s="9"/>
      <c r="H337" s="48"/>
    </row>
    <row r="338">
      <c r="A338" s="53"/>
      <c r="F338" s="9"/>
      <c r="G338" s="9"/>
      <c r="H338" s="48"/>
    </row>
    <row r="339">
      <c r="A339" s="53"/>
      <c r="F339" s="9"/>
      <c r="G339" s="9"/>
      <c r="H339" s="48"/>
    </row>
    <row r="340">
      <c r="A340" s="53"/>
      <c r="F340" s="9"/>
      <c r="G340" s="9"/>
      <c r="H340" s="48"/>
    </row>
    <row r="341">
      <c r="A341" s="53"/>
      <c r="F341" s="9"/>
      <c r="G341" s="9"/>
      <c r="H341" s="48"/>
    </row>
    <row r="342">
      <c r="A342" s="53"/>
      <c r="F342" s="9"/>
      <c r="G342" s="9"/>
      <c r="H342" s="48"/>
    </row>
    <row r="343">
      <c r="A343" s="53"/>
      <c r="F343" s="9"/>
      <c r="G343" s="9"/>
      <c r="H343" s="48"/>
    </row>
    <row r="344">
      <c r="A344" s="53"/>
      <c r="F344" s="9"/>
      <c r="G344" s="9"/>
      <c r="H344" s="48"/>
    </row>
    <row r="345">
      <c r="A345" s="53"/>
      <c r="F345" s="9"/>
      <c r="G345" s="9"/>
      <c r="H345" s="48"/>
    </row>
    <row r="346">
      <c r="A346" s="53"/>
      <c r="F346" s="9"/>
      <c r="G346" s="9"/>
      <c r="H346" s="48"/>
    </row>
    <row r="347">
      <c r="A347" s="53"/>
      <c r="F347" s="9"/>
      <c r="G347" s="9"/>
      <c r="H347" s="48"/>
    </row>
    <row r="348">
      <c r="A348" s="53"/>
      <c r="F348" s="9"/>
      <c r="G348" s="9"/>
      <c r="H348" s="48"/>
    </row>
    <row r="349">
      <c r="A349" s="53"/>
      <c r="F349" s="9"/>
      <c r="G349" s="9"/>
      <c r="H349" s="48"/>
    </row>
    <row r="350">
      <c r="A350" s="53"/>
      <c r="F350" s="9"/>
      <c r="G350" s="9"/>
      <c r="H350" s="48"/>
    </row>
    <row r="351">
      <c r="A351" s="53"/>
      <c r="F351" s="9"/>
      <c r="G351" s="9"/>
      <c r="H351" s="48"/>
    </row>
    <row r="352">
      <c r="A352" s="53"/>
      <c r="F352" s="9"/>
      <c r="G352" s="9"/>
      <c r="H352" s="48"/>
    </row>
    <row r="353">
      <c r="A353" s="53"/>
      <c r="F353" s="9"/>
      <c r="G353" s="9"/>
      <c r="H353" s="48"/>
    </row>
    <row r="354">
      <c r="A354" s="53"/>
      <c r="F354" s="9"/>
      <c r="G354" s="9"/>
      <c r="H354" s="48"/>
    </row>
    <row r="355">
      <c r="A355" s="53"/>
      <c r="F355" s="9"/>
      <c r="G355" s="9"/>
      <c r="H355" s="48"/>
    </row>
    <row r="356">
      <c r="A356" s="53"/>
      <c r="F356" s="9"/>
      <c r="G356" s="9"/>
      <c r="H356" s="48"/>
    </row>
    <row r="357">
      <c r="A357" s="53"/>
      <c r="F357" s="9"/>
      <c r="G357" s="9"/>
      <c r="H357" s="48"/>
    </row>
    <row r="358">
      <c r="A358" s="53"/>
      <c r="F358" s="9"/>
      <c r="G358" s="9"/>
      <c r="H358" s="48"/>
    </row>
    <row r="359">
      <c r="A359" s="53"/>
      <c r="F359" s="9"/>
      <c r="G359" s="9"/>
      <c r="H359" s="48"/>
    </row>
    <row r="360">
      <c r="A360" s="53"/>
      <c r="F360" s="9"/>
      <c r="G360" s="9"/>
      <c r="H360" s="48"/>
    </row>
    <row r="361">
      <c r="A361" s="53"/>
      <c r="F361" s="9"/>
      <c r="G361" s="9"/>
      <c r="H361" s="48"/>
    </row>
    <row r="362">
      <c r="A362" s="53"/>
      <c r="F362" s="9"/>
      <c r="G362" s="9"/>
      <c r="H362" s="48"/>
    </row>
    <row r="363">
      <c r="A363" s="53"/>
      <c r="F363" s="9"/>
      <c r="G363" s="9"/>
      <c r="H363" s="48"/>
    </row>
    <row r="364">
      <c r="A364" s="53"/>
      <c r="F364" s="9"/>
      <c r="G364" s="9"/>
      <c r="H364" s="48"/>
    </row>
    <row r="365">
      <c r="A365" s="53"/>
      <c r="F365" s="9"/>
      <c r="G365" s="9"/>
      <c r="H365" s="48"/>
    </row>
    <row r="366">
      <c r="A366" s="53"/>
      <c r="F366" s="9"/>
      <c r="G366" s="9"/>
      <c r="H366" s="48"/>
    </row>
    <row r="367">
      <c r="A367" s="53"/>
      <c r="F367" s="9"/>
      <c r="G367" s="9"/>
      <c r="H367" s="48"/>
    </row>
    <row r="368">
      <c r="A368" s="53"/>
      <c r="F368" s="9"/>
      <c r="G368" s="9"/>
      <c r="H368" s="48"/>
    </row>
    <row r="369">
      <c r="A369" s="53"/>
      <c r="F369" s="9"/>
      <c r="G369" s="9"/>
      <c r="H369" s="48"/>
    </row>
    <row r="370">
      <c r="A370" s="53"/>
      <c r="F370" s="9"/>
      <c r="G370" s="9"/>
      <c r="H370" s="48"/>
    </row>
    <row r="371">
      <c r="A371" s="53"/>
      <c r="F371" s="9"/>
      <c r="G371" s="9"/>
      <c r="H371" s="48"/>
    </row>
    <row r="372">
      <c r="A372" s="53"/>
      <c r="F372" s="9"/>
      <c r="G372" s="9"/>
      <c r="H372" s="48"/>
    </row>
    <row r="373">
      <c r="A373" s="53"/>
      <c r="F373" s="9"/>
      <c r="G373" s="9"/>
      <c r="H373" s="48"/>
    </row>
    <row r="374">
      <c r="A374" s="53"/>
      <c r="F374" s="9"/>
      <c r="G374" s="9"/>
      <c r="H374" s="48"/>
    </row>
    <row r="375">
      <c r="A375" s="53"/>
      <c r="F375" s="9"/>
      <c r="G375" s="9"/>
      <c r="H375" s="48"/>
    </row>
    <row r="376">
      <c r="A376" s="53"/>
      <c r="F376" s="9"/>
      <c r="G376" s="9"/>
      <c r="H376" s="48"/>
    </row>
    <row r="377">
      <c r="A377" s="53"/>
      <c r="F377" s="9"/>
      <c r="G377" s="9"/>
      <c r="H377" s="48"/>
    </row>
    <row r="378">
      <c r="A378" s="53"/>
      <c r="F378" s="9"/>
      <c r="G378" s="9"/>
      <c r="H378" s="48"/>
    </row>
    <row r="379">
      <c r="A379" s="53"/>
      <c r="F379" s="9"/>
      <c r="G379" s="9"/>
      <c r="H379" s="48"/>
    </row>
    <row r="380">
      <c r="A380" s="53"/>
      <c r="F380" s="9"/>
      <c r="G380" s="9"/>
      <c r="H380" s="48"/>
    </row>
    <row r="381">
      <c r="A381" s="53"/>
      <c r="F381" s="9"/>
      <c r="G381" s="9"/>
      <c r="H381" s="48"/>
    </row>
    <row r="382">
      <c r="A382" s="53"/>
      <c r="F382" s="9"/>
      <c r="G382" s="9"/>
      <c r="H382" s="48"/>
    </row>
    <row r="383">
      <c r="A383" s="53"/>
      <c r="F383" s="9"/>
      <c r="G383" s="9"/>
      <c r="H383" s="48"/>
    </row>
    <row r="384">
      <c r="A384" s="53"/>
      <c r="F384" s="9"/>
      <c r="G384" s="9"/>
      <c r="H384" s="48"/>
    </row>
    <row r="385">
      <c r="A385" s="53"/>
      <c r="F385" s="9"/>
      <c r="G385" s="9"/>
      <c r="H385" s="48"/>
    </row>
    <row r="386">
      <c r="A386" s="53"/>
      <c r="F386" s="9"/>
      <c r="G386" s="9"/>
      <c r="H386" s="48"/>
    </row>
    <row r="387">
      <c r="A387" s="53"/>
      <c r="F387" s="9"/>
      <c r="G387" s="9"/>
      <c r="H387" s="48"/>
    </row>
    <row r="388">
      <c r="A388" s="53"/>
      <c r="F388" s="9"/>
      <c r="G388" s="9"/>
      <c r="H388" s="48"/>
    </row>
    <row r="389">
      <c r="A389" s="53"/>
      <c r="F389" s="9"/>
      <c r="G389" s="9"/>
      <c r="H389" s="48"/>
    </row>
    <row r="390">
      <c r="A390" s="53"/>
      <c r="F390" s="9"/>
      <c r="G390" s="9"/>
      <c r="H390" s="48"/>
    </row>
    <row r="391">
      <c r="A391" s="53"/>
      <c r="F391" s="9"/>
      <c r="G391" s="9"/>
      <c r="H391" s="48"/>
    </row>
    <row r="392">
      <c r="A392" s="53"/>
      <c r="F392" s="9"/>
      <c r="G392" s="9"/>
      <c r="H392" s="48"/>
    </row>
    <row r="393">
      <c r="A393" s="53"/>
      <c r="F393" s="9"/>
      <c r="G393" s="9"/>
      <c r="H393" s="48"/>
    </row>
    <row r="394">
      <c r="A394" s="53"/>
      <c r="F394" s="9"/>
      <c r="G394" s="9"/>
      <c r="H394" s="48"/>
    </row>
    <row r="395">
      <c r="A395" s="53"/>
      <c r="F395" s="9"/>
      <c r="G395" s="9"/>
      <c r="H395" s="48"/>
    </row>
    <row r="396">
      <c r="A396" s="53"/>
      <c r="F396" s="9"/>
      <c r="G396" s="9"/>
      <c r="H396" s="48"/>
    </row>
    <row r="397">
      <c r="A397" s="53"/>
      <c r="F397" s="9"/>
      <c r="G397" s="9"/>
      <c r="H397" s="48"/>
    </row>
    <row r="398">
      <c r="A398" s="53"/>
      <c r="F398" s="9"/>
      <c r="G398" s="9"/>
      <c r="H398" s="48"/>
    </row>
    <row r="399">
      <c r="A399" s="53"/>
      <c r="F399" s="9"/>
      <c r="G399" s="9"/>
      <c r="H399" s="48"/>
    </row>
    <row r="400">
      <c r="A400" s="53"/>
      <c r="F400" s="9"/>
      <c r="G400" s="9"/>
      <c r="H400" s="48"/>
    </row>
    <row r="401">
      <c r="A401" s="53"/>
      <c r="F401" s="9"/>
      <c r="G401" s="9"/>
      <c r="H401" s="48"/>
    </row>
    <row r="402">
      <c r="A402" s="53"/>
      <c r="F402" s="9"/>
      <c r="G402" s="9"/>
      <c r="H402" s="48"/>
    </row>
    <row r="403">
      <c r="A403" s="53"/>
      <c r="F403" s="9"/>
      <c r="G403" s="9"/>
      <c r="H403" s="48"/>
    </row>
    <row r="404">
      <c r="A404" s="53"/>
      <c r="F404" s="9"/>
      <c r="G404" s="9"/>
      <c r="H404" s="48"/>
    </row>
    <row r="405">
      <c r="A405" s="53"/>
      <c r="F405" s="9"/>
      <c r="G405" s="9"/>
      <c r="H405" s="48"/>
    </row>
    <row r="406">
      <c r="A406" s="53"/>
      <c r="F406" s="9"/>
      <c r="G406" s="9"/>
      <c r="H406" s="48"/>
    </row>
    <row r="407">
      <c r="A407" s="53"/>
      <c r="F407" s="9"/>
      <c r="G407" s="9"/>
      <c r="H407" s="48"/>
    </row>
    <row r="408">
      <c r="A408" s="53"/>
      <c r="F408" s="9"/>
      <c r="G408" s="9"/>
      <c r="H408" s="48"/>
    </row>
    <row r="409">
      <c r="A409" s="53"/>
      <c r="F409" s="9"/>
      <c r="G409" s="9"/>
      <c r="H409" s="48"/>
    </row>
    <row r="410">
      <c r="A410" s="53"/>
      <c r="F410" s="9"/>
      <c r="G410" s="9"/>
      <c r="H410" s="48"/>
    </row>
    <row r="411">
      <c r="A411" s="53"/>
      <c r="F411" s="9"/>
      <c r="G411" s="9"/>
      <c r="H411" s="48"/>
    </row>
    <row r="412">
      <c r="A412" s="53"/>
      <c r="F412" s="9"/>
      <c r="G412" s="9"/>
      <c r="H412" s="48"/>
    </row>
    <row r="413">
      <c r="A413" s="53"/>
      <c r="F413" s="9"/>
      <c r="G413" s="9"/>
      <c r="H413" s="48"/>
    </row>
    <row r="414">
      <c r="A414" s="53"/>
      <c r="F414" s="9"/>
      <c r="G414" s="9"/>
      <c r="H414" s="48"/>
    </row>
    <row r="415">
      <c r="A415" s="53"/>
      <c r="F415" s="9"/>
      <c r="G415" s="9"/>
      <c r="H415" s="48"/>
    </row>
    <row r="416">
      <c r="A416" s="53"/>
      <c r="F416" s="9"/>
      <c r="G416" s="9"/>
      <c r="H416" s="48"/>
    </row>
    <row r="417">
      <c r="A417" s="53"/>
      <c r="F417" s="9"/>
      <c r="G417" s="9"/>
      <c r="H417" s="48"/>
    </row>
    <row r="418">
      <c r="A418" s="53"/>
      <c r="F418" s="9"/>
      <c r="G418" s="9"/>
      <c r="H418" s="48"/>
    </row>
    <row r="419">
      <c r="A419" s="53"/>
      <c r="F419" s="9"/>
      <c r="G419" s="9"/>
      <c r="H419" s="48"/>
    </row>
    <row r="420">
      <c r="A420" s="53"/>
      <c r="F420" s="9"/>
      <c r="G420" s="9"/>
      <c r="H420" s="48"/>
    </row>
    <row r="421">
      <c r="A421" s="53"/>
      <c r="F421" s="9"/>
      <c r="G421" s="9"/>
      <c r="H421" s="48"/>
    </row>
    <row r="422">
      <c r="A422" s="53"/>
      <c r="F422" s="9"/>
      <c r="G422" s="9"/>
      <c r="H422" s="48"/>
    </row>
    <row r="423">
      <c r="A423" s="53"/>
      <c r="F423" s="9"/>
      <c r="G423" s="9"/>
      <c r="H423" s="48"/>
    </row>
    <row r="424">
      <c r="A424" s="53"/>
      <c r="F424" s="9"/>
      <c r="G424" s="9"/>
      <c r="H424" s="48"/>
    </row>
    <row r="425">
      <c r="A425" s="53"/>
      <c r="F425" s="9"/>
      <c r="G425" s="9"/>
      <c r="H425" s="48"/>
    </row>
    <row r="426">
      <c r="A426" s="53"/>
      <c r="F426" s="9"/>
      <c r="G426" s="9"/>
      <c r="H426" s="48"/>
    </row>
    <row r="427">
      <c r="A427" s="53"/>
      <c r="F427" s="9"/>
      <c r="G427" s="9"/>
      <c r="H427" s="48"/>
    </row>
    <row r="428">
      <c r="A428" s="53"/>
      <c r="F428" s="9"/>
      <c r="G428" s="9"/>
      <c r="H428" s="48"/>
    </row>
    <row r="429">
      <c r="A429" s="53"/>
      <c r="F429" s="9"/>
      <c r="G429" s="9"/>
      <c r="H429" s="48"/>
    </row>
    <row r="430">
      <c r="A430" s="53"/>
      <c r="F430" s="9"/>
      <c r="G430" s="9"/>
      <c r="H430" s="48"/>
    </row>
    <row r="431">
      <c r="A431" s="53"/>
      <c r="F431" s="9"/>
      <c r="G431" s="9"/>
      <c r="H431" s="48"/>
    </row>
    <row r="432">
      <c r="A432" s="53"/>
      <c r="F432" s="9"/>
      <c r="G432" s="9"/>
      <c r="H432" s="48"/>
    </row>
    <row r="433">
      <c r="A433" s="53"/>
      <c r="F433" s="9"/>
      <c r="G433" s="9"/>
      <c r="H433" s="48"/>
    </row>
    <row r="434">
      <c r="A434" s="53"/>
      <c r="F434" s="9"/>
      <c r="G434" s="9"/>
      <c r="H434" s="48"/>
    </row>
    <row r="435">
      <c r="A435" s="53"/>
      <c r="F435" s="9"/>
      <c r="G435" s="9"/>
      <c r="H435" s="48"/>
    </row>
    <row r="436">
      <c r="A436" s="53"/>
      <c r="F436" s="9"/>
      <c r="G436" s="9"/>
      <c r="H436" s="48"/>
    </row>
    <row r="437">
      <c r="A437" s="53"/>
      <c r="F437" s="9"/>
      <c r="G437" s="9"/>
      <c r="H437" s="48"/>
    </row>
    <row r="438">
      <c r="A438" s="53"/>
      <c r="F438" s="9"/>
      <c r="G438" s="9"/>
      <c r="H438" s="48"/>
    </row>
    <row r="439">
      <c r="A439" s="53"/>
      <c r="F439" s="9"/>
      <c r="G439" s="9"/>
      <c r="H439" s="48"/>
    </row>
    <row r="440">
      <c r="A440" s="53"/>
      <c r="F440" s="9"/>
      <c r="G440" s="9"/>
      <c r="H440" s="48"/>
    </row>
    <row r="441">
      <c r="A441" s="53"/>
      <c r="F441" s="9"/>
      <c r="G441" s="9"/>
      <c r="H441" s="48"/>
    </row>
    <row r="442">
      <c r="A442" s="53"/>
      <c r="F442" s="9"/>
      <c r="G442" s="9"/>
      <c r="H442" s="48"/>
    </row>
    <row r="443">
      <c r="A443" s="53"/>
      <c r="F443" s="9"/>
      <c r="G443" s="9"/>
      <c r="H443" s="48"/>
    </row>
    <row r="444">
      <c r="A444" s="53"/>
      <c r="F444" s="9"/>
      <c r="G444" s="9"/>
      <c r="H444" s="48"/>
    </row>
    <row r="445">
      <c r="A445" s="53"/>
      <c r="F445" s="9"/>
      <c r="G445" s="9"/>
      <c r="H445" s="48"/>
    </row>
    <row r="446">
      <c r="A446" s="53"/>
      <c r="F446" s="9"/>
      <c r="G446" s="9"/>
      <c r="H446" s="48"/>
    </row>
    <row r="447">
      <c r="A447" s="53"/>
      <c r="F447" s="9"/>
      <c r="G447" s="9"/>
      <c r="H447" s="48"/>
    </row>
    <row r="448">
      <c r="A448" s="53"/>
      <c r="F448" s="9"/>
      <c r="G448" s="9"/>
      <c r="H448" s="48"/>
    </row>
    <row r="449">
      <c r="A449" s="53"/>
      <c r="F449" s="9"/>
      <c r="G449" s="9"/>
      <c r="H449" s="48"/>
    </row>
    <row r="450">
      <c r="A450" s="53"/>
      <c r="F450" s="9"/>
      <c r="G450" s="9"/>
      <c r="H450" s="48"/>
    </row>
    <row r="451">
      <c r="A451" s="53"/>
      <c r="F451" s="9"/>
      <c r="G451" s="9"/>
      <c r="H451" s="48"/>
    </row>
    <row r="452">
      <c r="A452" s="53"/>
      <c r="F452" s="9"/>
      <c r="G452" s="9"/>
      <c r="H452" s="48"/>
    </row>
    <row r="453">
      <c r="A453" s="53"/>
      <c r="F453" s="9"/>
      <c r="G453" s="9"/>
      <c r="H453" s="48"/>
    </row>
    <row r="454">
      <c r="A454" s="53"/>
      <c r="F454" s="9"/>
      <c r="G454" s="9"/>
      <c r="H454" s="48"/>
    </row>
    <row r="455">
      <c r="A455" s="53"/>
      <c r="F455" s="9"/>
      <c r="G455" s="9"/>
      <c r="H455" s="48"/>
    </row>
    <row r="456">
      <c r="A456" s="53"/>
      <c r="F456" s="9"/>
      <c r="G456" s="9"/>
      <c r="H456" s="48"/>
    </row>
    <row r="457">
      <c r="A457" s="53"/>
      <c r="F457" s="9"/>
      <c r="G457" s="9"/>
      <c r="H457" s="48"/>
    </row>
    <row r="458">
      <c r="A458" s="53"/>
      <c r="F458" s="9"/>
      <c r="G458" s="9"/>
      <c r="H458" s="48"/>
    </row>
    <row r="459">
      <c r="A459" s="53"/>
      <c r="F459" s="9"/>
      <c r="G459" s="9"/>
      <c r="H459" s="48"/>
    </row>
    <row r="460">
      <c r="A460" s="53"/>
      <c r="F460" s="9"/>
      <c r="G460" s="9"/>
      <c r="H460" s="48"/>
    </row>
    <row r="461">
      <c r="A461" s="53"/>
      <c r="F461" s="9"/>
      <c r="G461" s="9"/>
      <c r="H461" s="48"/>
    </row>
    <row r="462">
      <c r="A462" s="53"/>
      <c r="F462" s="9"/>
      <c r="G462" s="9"/>
      <c r="H462" s="48"/>
    </row>
    <row r="463">
      <c r="A463" s="53"/>
      <c r="F463" s="9"/>
      <c r="G463" s="9"/>
      <c r="H463" s="48"/>
    </row>
    <row r="464">
      <c r="A464" s="53"/>
      <c r="F464" s="9"/>
      <c r="G464" s="9"/>
      <c r="H464" s="48"/>
    </row>
    <row r="465">
      <c r="A465" s="53"/>
      <c r="F465" s="9"/>
      <c r="G465" s="9"/>
      <c r="H465" s="48"/>
    </row>
    <row r="466">
      <c r="A466" s="53"/>
      <c r="F466" s="9"/>
      <c r="G466" s="9"/>
      <c r="H466" s="48"/>
    </row>
    <row r="467">
      <c r="A467" s="53"/>
      <c r="F467" s="9"/>
      <c r="G467" s="9"/>
      <c r="H467" s="48"/>
    </row>
    <row r="468">
      <c r="A468" s="53"/>
      <c r="F468" s="9"/>
      <c r="G468" s="9"/>
      <c r="H468" s="48"/>
    </row>
    <row r="469">
      <c r="A469" s="53"/>
      <c r="F469" s="9"/>
      <c r="G469" s="9"/>
      <c r="H469" s="48"/>
    </row>
    <row r="470">
      <c r="A470" s="53"/>
      <c r="F470" s="9"/>
      <c r="G470" s="9"/>
      <c r="H470" s="48"/>
    </row>
    <row r="471">
      <c r="A471" s="53"/>
      <c r="F471" s="9"/>
      <c r="G471" s="9"/>
      <c r="H471" s="48"/>
    </row>
    <row r="472">
      <c r="A472" s="53"/>
      <c r="F472" s="9"/>
      <c r="G472" s="9"/>
      <c r="H472" s="48"/>
    </row>
    <row r="473">
      <c r="A473" s="53"/>
      <c r="F473" s="9"/>
      <c r="G473" s="9"/>
      <c r="H473" s="48"/>
    </row>
    <row r="474">
      <c r="A474" s="53"/>
      <c r="F474" s="9"/>
      <c r="G474" s="9"/>
      <c r="H474" s="48"/>
    </row>
    <row r="475">
      <c r="A475" s="53"/>
      <c r="F475" s="9"/>
      <c r="G475" s="9"/>
      <c r="H475" s="48"/>
    </row>
    <row r="476">
      <c r="A476" s="53"/>
      <c r="F476" s="9"/>
      <c r="G476" s="9"/>
      <c r="H476" s="48"/>
    </row>
    <row r="477">
      <c r="A477" s="53"/>
      <c r="F477" s="9"/>
      <c r="G477" s="9"/>
      <c r="H477" s="48"/>
    </row>
    <row r="478">
      <c r="A478" s="53"/>
      <c r="F478" s="9"/>
      <c r="G478" s="9"/>
      <c r="H478" s="48"/>
    </row>
    <row r="479">
      <c r="A479" s="53"/>
      <c r="F479" s="9"/>
      <c r="G479" s="9"/>
      <c r="H479" s="48"/>
    </row>
    <row r="480">
      <c r="A480" s="53"/>
      <c r="F480" s="9"/>
      <c r="G480" s="9"/>
      <c r="H480" s="48"/>
    </row>
    <row r="481">
      <c r="A481" s="53"/>
      <c r="F481" s="9"/>
      <c r="G481" s="9"/>
      <c r="H481" s="48"/>
    </row>
    <row r="482">
      <c r="A482" s="53"/>
      <c r="F482" s="9"/>
      <c r="G482" s="9"/>
      <c r="H482" s="48"/>
    </row>
    <row r="483">
      <c r="A483" s="53"/>
      <c r="F483" s="9"/>
      <c r="G483" s="9"/>
      <c r="H483" s="48"/>
    </row>
    <row r="484">
      <c r="A484" s="53"/>
      <c r="F484" s="9"/>
      <c r="G484" s="9"/>
      <c r="H484" s="48"/>
    </row>
    <row r="485">
      <c r="A485" s="53"/>
      <c r="F485" s="9"/>
      <c r="G485" s="9"/>
      <c r="H485" s="48"/>
    </row>
    <row r="486">
      <c r="A486" s="53"/>
      <c r="F486" s="9"/>
      <c r="G486" s="9"/>
      <c r="H486" s="48"/>
    </row>
    <row r="487">
      <c r="A487" s="53"/>
      <c r="F487" s="9"/>
      <c r="G487" s="9"/>
      <c r="H487" s="48"/>
    </row>
    <row r="488">
      <c r="A488" s="53"/>
      <c r="F488" s="9"/>
      <c r="G488" s="9"/>
      <c r="H488" s="48"/>
    </row>
    <row r="489">
      <c r="A489" s="53"/>
      <c r="F489" s="9"/>
      <c r="G489" s="9"/>
      <c r="H489" s="48"/>
    </row>
    <row r="490">
      <c r="A490" s="53"/>
      <c r="F490" s="9"/>
      <c r="G490" s="9"/>
      <c r="H490" s="48"/>
    </row>
    <row r="491">
      <c r="A491" s="53"/>
      <c r="F491" s="9"/>
      <c r="G491" s="9"/>
      <c r="H491" s="48"/>
    </row>
    <row r="492">
      <c r="A492" s="53"/>
      <c r="F492" s="9"/>
      <c r="G492" s="9"/>
      <c r="H492" s="48"/>
    </row>
    <row r="493">
      <c r="A493" s="53"/>
      <c r="F493" s="9"/>
      <c r="G493" s="9"/>
      <c r="H493" s="48"/>
    </row>
    <row r="494">
      <c r="A494" s="53"/>
      <c r="F494" s="9"/>
      <c r="G494" s="9"/>
      <c r="H494" s="48"/>
    </row>
    <row r="495">
      <c r="A495" s="53"/>
      <c r="F495" s="9"/>
      <c r="G495" s="9"/>
      <c r="H495" s="48"/>
    </row>
    <row r="496">
      <c r="A496" s="53"/>
      <c r="F496" s="9"/>
      <c r="G496" s="9"/>
      <c r="H496" s="48"/>
    </row>
    <row r="497">
      <c r="A497" s="53"/>
      <c r="F497" s="9"/>
      <c r="G497" s="9"/>
      <c r="H497" s="48"/>
    </row>
    <row r="498">
      <c r="A498" s="53"/>
      <c r="F498" s="9"/>
      <c r="G498" s="9"/>
      <c r="H498" s="48"/>
    </row>
    <row r="499">
      <c r="A499" s="53"/>
      <c r="F499" s="9"/>
      <c r="G499" s="9"/>
      <c r="H499" s="48"/>
    </row>
    <row r="500">
      <c r="A500" s="53"/>
      <c r="F500" s="9"/>
      <c r="G500" s="9"/>
      <c r="H500" s="48"/>
    </row>
    <row r="501">
      <c r="A501" s="53"/>
      <c r="F501" s="9"/>
      <c r="G501" s="9"/>
      <c r="H501" s="48"/>
    </row>
    <row r="502">
      <c r="A502" s="53"/>
      <c r="F502" s="9"/>
      <c r="G502" s="9"/>
      <c r="H502" s="48"/>
    </row>
    <row r="503">
      <c r="A503" s="53"/>
      <c r="F503" s="9"/>
      <c r="G503" s="9"/>
      <c r="H503" s="48"/>
    </row>
    <row r="504">
      <c r="A504" s="53"/>
      <c r="F504" s="9"/>
      <c r="G504" s="9"/>
      <c r="H504" s="48"/>
    </row>
    <row r="505">
      <c r="A505" s="53"/>
      <c r="F505" s="9"/>
      <c r="G505" s="9"/>
      <c r="H505" s="48"/>
    </row>
    <row r="506">
      <c r="A506" s="53"/>
      <c r="F506" s="9"/>
      <c r="G506" s="9"/>
      <c r="H506" s="48"/>
    </row>
    <row r="507">
      <c r="A507" s="53"/>
      <c r="F507" s="9"/>
      <c r="G507" s="9"/>
      <c r="H507" s="48"/>
    </row>
    <row r="508">
      <c r="A508" s="53"/>
      <c r="F508" s="9"/>
      <c r="G508" s="9"/>
      <c r="H508" s="48"/>
    </row>
    <row r="509">
      <c r="A509" s="53"/>
      <c r="F509" s="9"/>
      <c r="G509" s="9"/>
      <c r="H509" s="48"/>
    </row>
    <row r="510">
      <c r="A510" s="53"/>
      <c r="F510" s="9"/>
      <c r="G510" s="9"/>
      <c r="H510" s="48"/>
    </row>
    <row r="511">
      <c r="A511" s="53"/>
      <c r="F511" s="9"/>
      <c r="G511" s="9"/>
      <c r="H511" s="48"/>
    </row>
    <row r="512">
      <c r="A512" s="53"/>
      <c r="F512" s="9"/>
      <c r="G512" s="9"/>
      <c r="H512" s="48"/>
    </row>
    <row r="513">
      <c r="A513" s="53"/>
      <c r="F513" s="9"/>
      <c r="G513" s="9"/>
      <c r="H513" s="48"/>
    </row>
    <row r="514">
      <c r="A514" s="53"/>
      <c r="F514" s="9"/>
      <c r="G514" s="9"/>
      <c r="H514" s="48"/>
    </row>
    <row r="515">
      <c r="A515" s="53"/>
      <c r="F515" s="9"/>
      <c r="G515" s="9"/>
      <c r="H515" s="48"/>
    </row>
    <row r="516">
      <c r="A516" s="53"/>
      <c r="F516" s="9"/>
      <c r="G516" s="9"/>
      <c r="H516" s="48"/>
    </row>
    <row r="517">
      <c r="A517" s="53"/>
      <c r="F517" s="9"/>
      <c r="G517" s="9"/>
      <c r="H517" s="48"/>
    </row>
    <row r="518">
      <c r="A518" s="53"/>
      <c r="F518" s="9"/>
      <c r="G518" s="9"/>
      <c r="H518" s="48"/>
    </row>
    <row r="519">
      <c r="A519" s="53"/>
      <c r="F519" s="9"/>
      <c r="G519" s="9"/>
      <c r="H519" s="48"/>
    </row>
    <row r="520">
      <c r="A520" s="53"/>
      <c r="F520" s="9"/>
      <c r="G520" s="9"/>
      <c r="H520" s="48"/>
    </row>
    <row r="521">
      <c r="A521" s="53"/>
      <c r="F521" s="9"/>
      <c r="G521" s="9"/>
      <c r="H521" s="48"/>
    </row>
    <row r="522">
      <c r="A522" s="53"/>
      <c r="F522" s="9"/>
      <c r="G522" s="9"/>
      <c r="H522" s="48"/>
    </row>
    <row r="523">
      <c r="A523" s="53"/>
      <c r="F523" s="9"/>
      <c r="G523" s="9"/>
      <c r="H523" s="48"/>
    </row>
    <row r="524">
      <c r="A524" s="53"/>
      <c r="F524" s="9"/>
      <c r="G524" s="9"/>
      <c r="H524" s="48"/>
    </row>
    <row r="525">
      <c r="A525" s="53"/>
      <c r="F525" s="9"/>
      <c r="G525" s="9"/>
      <c r="H525" s="48"/>
    </row>
    <row r="526">
      <c r="A526" s="53"/>
      <c r="F526" s="9"/>
      <c r="G526" s="9"/>
      <c r="H526" s="48"/>
    </row>
    <row r="527">
      <c r="A527" s="53"/>
      <c r="F527" s="9"/>
      <c r="G527" s="9"/>
      <c r="H527" s="48"/>
    </row>
    <row r="528">
      <c r="A528" s="53"/>
      <c r="F528" s="9"/>
      <c r="G528" s="9"/>
      <c r="H528" s="48"/>
    </row>
    <row r="529">
      <c r="A529" s="53"/>
      <c r="F529" s="9"/>
      <c r="G529" s="9"/>
      <c r="H529" s="48"/>
    </row>
    <row r="530">
      <c r="A530" s="53"/>
      <c r="F530" s="9"/>
      <c r="G530" s="9"/>
      <c r="H530" s="48"/>
    </row>
    <row r="531">
      <c r="A531" s="53"/>
      <c r="F531" s="9"/>
      <c r="G531" s="9"/>
      <c r="H531" s="48"/>
    </row>
    <row r="532">
      <c r="A532" s="53"/>
      <c r="F532" s="9"/>
      <c r="G532" s="9"/>
      <c r="H532" s="48"/>
    </row>
    <row r="533">
      <c r="A533" s="53"/>
      <c r="F533" s="9"/>
      <c r="G533" s="9"/>
      <c r="H533" s="48"/>
    </row>
    <row r="534">
      <c r="A534" s="53"/>
      <c r="F534" s="9"/>
      <c r="G534" s="9"/>
      <c r="H534" s="48"/>
    </row>
    <row r="535">
      <c r="A535" s="53"/>
      <c r="F535" s="9"/>
      <c r="G535" s="9"/>
      <c r="H535" s="48"/>
    </row>
    <row r="536">
      <c r="A536" s="53"/>
      <c r="F536" s="9"/>
      <c r="G536" s="9"/>
      <c r="H536" s="48"/>
    </row>
    <row r="537">
      <c r="A537" s="53"/>
      <c r="F537" s="9"/>
      <c r="G537" s="9"/>
      <c r="H537" s="48"/>
    </row>
    <row r="538">
      <c r="A538" s="53"/>
      <c r="F538" s="9"/>
      <c r="G538" s="9"/>
      <c r="H538" s="48"/>
    </row>
    <row r="539">
      <c r="A539" s="53"/>
      <c r="F539" s="9"/>
      <c r="G539" s="9"/>
      <c r="H539" s="48"/>
    </row>
    <row r="540">
      <c r="A540" s="53"/>
      <c r="F540" s="9"/>
      <c r="G540" s="9"/>
      <c r="H540" s="48"/>
    </row>
    <row r="541">
      <c r="A541" s="53"/>
      <c r="F541" s="9"/>
      <c r="G541" s="9"/>
      <c r="H541" s="48"/>
    </row>
    <row r="542">
      <c r="A542" s="53"/>
      <c r="F542" s="9"/>
      <c r="G542" s="9"/>
      <c r="H542" s="48"/>
    </row>
    <row r="543">
      <c r="A543" s="53"/>
      <c r="F543" s="9"/>
      <c r="G543" s="9"/>
      <c r="H543" s="48"/>
    </row>
    <row r="544">
      <c r="A544" s="53"/>
      <c r="F544" s="9"/>
      <c r="G544" s="9"/>
      <c r="H544" s="48"/>
    </row>
    <row r="545">
      <c r="A545" s="53"/>
      <c r="F545" s="9"/>
      <c r="G545" s="9"/>
      <c r="H545" s="48"/>
    </row>
    <row r="546">
      <c r="A546" s="53"/>
      <c r="F546" s="9"/>
      <c r="G546" s="9"/>
      <c r="H546" s="48"/>
    </row>
    <row r="547">
      <c r="A547" s="53"/>
      <c r="F547" s="9"/>
      <c r="G547" s="9"/>
      <c r="H547" s="48"/>
    </row>
    <row r="548">
      <c r="A548" s="53"/>
      <c r="F548" s="9"/>
      <c r="G548" s="9"/>
      <c r="H548" s="48"/>
    </row>
    <row r="549">
      <c r="A549" s="53"/>
      <c r="F549" s="9"/>
      <c r="G549" s="9"/>
      <c r="H549" s="48"/>
    </row>
    <row r="550">
      <c r="A550" s="53"/>
      <c r="F550" s="9"/>
      <c r="G550" s="9"/>
      <c r="H550" s="48"/>
    </row>
    <row r="551">
      <c r="A551" s="53"/>
      <c r="F551" s="9"/>
      <c r="G551" s="9"/>
      <c r="H551" s="48"/>
    </row>
    <row r="552">
      <c r="A552" s="53"/>
      <c r="F552" s="9"/>
      <c r="G552" s="9"/>
      <c r="H552" s="48"/>
    </row>
    <row r="553">
      <c r="A553" s="53"/>
      <c r="F553" s="9"/>
      <c r="G553" s="9"/>
      <c r="H553" s="48"/>
    </row>
    <row r="554">
      <c r="A554" s="53"/>
      <c r="F554" s="9"/>
      <c r="G554" s="9"/>
      <c r="H554" s="48"/>
    </row>
    <row r="555">
      <c r="A555" s="53"/>
      <c r="F555" s="9"/>
      <c r="G555" s="9"/>
      <c r="H555" s="48"/>
    </row>
    <row r="556">
      <c r="A556" s="53"/>
      <c r="F556" s="9"/>
      <c r="G556" s="9"/>
      <c r="H556" s="48"/>
    </row>
    <row r="557">
      <c r="A557" s="53"/>
      <c r="F557" s="9"/>
      <c r="G557" s="9"/>
      <c r="H557" s="48"/>
    </row>
    <row r="558">
      <c r="A558" s="53"/>
      <c r="F558" s="9"/>
      <c r="G558" s="9"/>
      <c r="H558" s="48"/>
    </row>
    <row r="559">
      <c r="A559" s="53"/>
      <c r="F559" s="9"/>
      <c r="G559" s="9"/>
      <c r="H559" s="48"/>
    </row>
    <row r="560">
      <c r="A560" s="53"/>
      <c r="F560" s="9"/>
      <c r="G560" s="9"/>
      <c r="H560" s="48"/>
    </row>
    <row r="561">
      <c r="A561" s="53"/>
      <c r="F561" s="9"/>
      <c r="G561" s="9"/>
      <c r="H561" s="48"/>
    </row>
    <row r="562">
      <c r="A562" s="53"/>
      <c r="F562" s="9"/>
      <c r="G562" s="9"/>
      <c r="H562" s="48"/>
    </row>
    <row r="563">
      <c r="A563" s="53"/>
      <c r="F563" s="9"/>
      <c r="G563" s="9"/>
      <c r="H563" s="48"/>
    </row>
    <row r="564">
      <c r="A564" s="53"/>
      <c r="F564" s="9"/>
      <c r="G564" s="9"/>
      <c r="H564" s="48"/>
    </row>
    <row r="565">
      <c r="A565" s="53"/>
      <c r="F565" s="9"/>
      <c r="G565" s="9"/>
      <c r="H565" s="48"/>
    </row>
    <row r="566">
      <c r="A566" s="53"/>
      <c r="F566" s="9"/>
      <c r="G566" s="9"/>
      <c r="H566" s="48"/>
    </row>
    <row r="567">
      <c r="A567" s="53"/>
      <c r="F567" s="9"/>
      <c r="G567" s="9"/>
      <c r="H567" s="48"/>
    </row>
    <row r="568">
      <c r="A568" s="53"/>
      <c r="F568" s="9"/>
      <c r="G568" s="9"/>
      <c r="H568" s="48"/>
    </row>
    <row r="569">
      <c r="A569" s="53"/>
      <c r="F569" s="9"/>
      <c r="G569" s="9"/>
      <c r="H569" s="48"/>
    </row>
    <row r="570">
      <c r="A570" s="53"/>
      <c r="F570" s="9"/>
      <c r="G570" s="9"/>
      <c r="H570" s="48"/>
    </row>
    <row r="571">
      <c r="A571" s="53"/>
      <c r="F571" s="9"/>
      <c r="G571" s="9"/>
      <c r="H571" s="48"/>
    </row>
    <row r="572">
      <c r="A572" s="53"/>
      <c r="F572" s="9"/>
      <c r="G572" s="9"/>
      <c r="H572" s="48"/>
    </row>
    <row r="573">
      <c r="A573" s="53"/>
      <c r="F573" s="9"/>
      <c r="G573" s="9"/>
      <c r="H573" s="48"/>
    </row>
    <row r="574">
      <c r="A574" s="53"/>
      <c r="F574" s="9"/>
      <c r="G574" s="9"/>
      <c r="H574" s="48"/>
    </row>
    <row r="575">
      <c r="A575" s="53"/>
      <c r="F575" s="9"/>
      <c r="G575" s="9"/>
      <c r="H575" s="48"/>
    </row>
    <row r="576">
      <c r="A576" s="53"/>
      <c r="F576" s="9"/>
      <c r="G576" s="9"/>
      <c r="H576" s="48"/>
    </row>
    <row r="577">
      <c r="A577" s="53"/>
      <c r="F577" s="9"/>
      <c r="G577" s="9"/>
      <c r="H577" s="48"/>
    </row>
    <row r="578">
      <c r="A578" s="53"/>
      <c r="F578" s="9"/>
      <c r="G578" s="9"/>
      <c r="H578" s="48"/>
    </row>
    <row r="579">
      <c r="A579" s="53"/>
      <c r="F579" s="9"/>
      <c r="G579" s="9"/>
      <c r="H579" s="48"/>
    </row>
    <row r="580">
      <c r="A580" s="53"/>
      <c r="F580" s="9"/>
      <c r="G580" s="9"/>
      <c r="H580" s="48"/>
    </row>
    <row r="581">
      <c r="A581" s="53"/>
      <c r="F581" s="9"/>
      <c r="G581" s="9"/>
      <c r="H581" s="48"/>
    </row>
    <row r="582">
      <c r="A582" s="53"/>
      <c r="F582" s="9"/>
      <c r="G582" s="9"/>
      <c r="H582" s="48"/>
    </row>
    <row r="583">
      <c r="A583" s="53"/>
      <c r="F583" s="9"/>
      <c r="G583" s="9"/>
      <c r="H583" s="48"/>
    </row>
    <row r="584">
      <c r="A584" s="53"/>
      <c r="F584" s="9"/>
      <c r="G584" s="9"/>
      <c r="H584" s="48"/>
    </row>
    <row r="585">
      <c r="A585" s="53"/>
      <c r="F585" s="9"/>
      <c r="G585" s="9"/>
      <c r="H585" s="48"/>
    </row>
    <row r="586">
      <c r="A586" s="53"/>
      <c r="F586" s="9"/>
      <c r="G586" s="9"/>
      <c r="H586" s="48"/>
    </row>
    <row r="587">
      <c r="A587" s="53"/>
      <c r="F587" s="9"/>
      <c r="G587" s="9"/>
      <c r="H587" s="48"/>
    </row>
    <row r="588">
      <c r="A588" s="53"/>
      <c r="F588" s="9"/>
      <c r="G588" s="9"/>
      <c r="H588" s="48"/>
    </row>
    <row r="589">
      <c r="A589" s="53"/>
      <c r="F589" s="9"/>
      <c r="G589" s="9"/>
      <c r="H589" s="48"/>
    </row>
    <row r="590">
      <c r="A590" s="53"/>
      <c r="F590" s="9"/>
      <c r="G590" s="9"/>
      <c r="H590" s="48"/>
    </row>
    <row r="591">
      <c r="A591" s="53"/>
      <c r="F591" s="9"/>
      <c r="G591" s="9"/>
      <c r="H591" s="48"/>
    </row>
    <row r="592">
      <c r="A592" s="53"/>
      <c r="F592" s="9"/>
      <c r="G592" s="9"/>
      <c r="H592" s="48"/>
    </row>
    <row r="593">
      <c r="A593" s="53"/>
      <c r="F593" s="9"/>
      <c r="G593" s="9"/>
      <c r="H593" s="48"/>
    </row>
    <row r="594">
      <c r="A594" s="53"/>
      <c r="F594" s="9"/>
      <c r="G594" s="9"/>
      <c r="H594" s="48"/>
    </row>
    <row r="595">
      <c r="A595" s="53"/>
      <c r="F595" s="9"/>
      <c r="G595" s="9"/>
      <c r="H595" s="48"/>
    </row>
    <row r="596">
      <c r="A596" s="53"/>
      <c r="F596" s="9"/>
      <c r="G596" s="9"/>
      <c r="H596" s="48"/>
    </row>
    <row r="597">
      <c r="A597" s="53"/>
      <c r="F597" s="9"/>
      <c r="G597" s="9"/>
      <c r="H597" s="48"/>
    </row>
    <row r="598">
      <c r="A598" s="53"/>
      <c r="F598" s="9"/>
      <c r="G598" s="9"/>
      <c r="H598" s="48"/>
    </row>
    <row r="599">
      <c r="A599" s="53"/>
      <c r="F599" s="9"/>
      <c r="G599" s="9"/>
      <c r="H599" s="48"/>
    </row>
    <row r="600">
      <c r="A600" s="53"/>
      <c r="F600" s="9"/>
      <c r="G600" s="9"/>
      <c r="H600" s="48"/>
    </row>
    <row r="601">
      <c r="A601" s="53"/>
      <c r="F601" s="9"/>
      <c r="G601" s="9"/>
      <c r="H601" s="48"/>
    </row>
    <row r="602">
      <c r="A602" s="53"/>
      <c r="F602" s="9"/>
      <c r="G602" s="9"/>
      <c r="H602" s="48"/>
    </row>
    <row r="603">
      <c r="A603" s="53"/>
      <c r="F603" s="9"/>
      <c r="G603" s="9"/>
      <c r="H603" s="48"/>
    </row>
    <row r="604">
      <c r="A604" s="53"/>
      <c r="F604" s="9"/>
      <c r="G604" s="9"/>
      <c r="H604" s="48"/>
    </row>
    <row r="605">
      <c r="A605" s="53"/>
      <c r="F605" s="9"/>
      <c r="G605" s="9"/>
      <c r="H605" s="48"/>
    </row>
    <row r="606">
      <c r="A606" s="53"/>
      <c r="F606" s="9"/>
      <c r="G606" s="9"/>
      <c r="H606" s="48"/>
    </row>
    <row r="607">
      <c r="A607" s="53"/>
      <c r="F607" s="9"/>
      <c r="G607" s="9"/>
      <c r="H607" s="48"/>
    </row>
    <row r="608">
      <c r="A608" s="53"/>
      <c r="F608" s="9"/>
      <c r="G608" s="9"/>
      <c r="H608" s="48"/>
    </row>
    <row r="609">
      <c r="A609" s="53"/>
      <c r="F609" s="9"/>
      <c r="G609" s="9"/>
      <c r="H609" s="48"/>
    </row>
    <row r="610">
      <c r="A610" s="53"/>
      <c r="F610" s="9"/>
      <c r="G610" s="9"/>
      <c r="H610" s="48"/>
    </row>
    <row r="611">
      <c r="A611" s="53"/>
      <c r="F611" s="9"/>
      <c r="G611" s="9"/>
      <c r="H611" s="48"/>
    </row>
    <row r="612">
      <c r="A612" s="53"/>
      <c r="F612" s="9"/>
      <c r="G612" s="9"/>
      <c r="H612" s="48"/>
    </row>
    <row r="613">
      <c r="A613" s="53"/>
      <c r="F613" s="9"/>
      <c r="G613" s="9"/>
      <c r="H613" s="48"/>
    </row>
    <row r="614">
      <c r="A614" s="53"/>
      <c r="F614" s="9"/>
      <c r="G614" s="9"/>
      <c r="H614" s="48"/>
    </row>
    <row r="615">
      <c r="A615" s="53"/>
      <c r="F615" s="9"/>
      <c r="G615" s="9"/>
      <c r="H615" s="48"/>
    </row>
    <row r="616">
      <c r="A616" s="53"/>
      <c r="F616" s="9"/>
      <c r="G616" s="9"/>
      <c r="H616" s="48"/>
    </row>
    <row r="617">
      <c r="A617" s="53"/>
      <c r="F617" s="9"/>
      <c r="G617" s="9"/>
      <c r="H617" s="48"/>
    </row>
    <row r="618">
      <c r="A618" s="53"/>
      <c r="F618" s="9"/>
      <c r="G618" s="9"/>
      <c r="H618" s="48"/>
    </row>
    <row r="619">
      <c r="A619" s="53"/>
      <c r="F619" s="9"/>
      <c r="G619" s="9"/>
      <c r="H619" s="48"/>
    </row>
    <row r="620">
      <c r="A620" s="53"/>
      <c r="F620" s="9"/>
      <c r="G620" s="9"/>
      <c r="H620" s="48"/>
    </row>
    <row r="621">
      <c r="A621" s="53"/>
      <c r="F621" s="9"/>
      <c r="G621" s="9"/>
      <c r="H621" s="48"/>
    </row>
    <row r="622">
      <c r="A622" s="53"/>
      <c r="F622" s="9"/>
      <c r="G622" s="9"/>
      <c r="H622" s="48"/>
    </row>
    <row r="623">
      <c r="A623" s="53"/>
      <c r="F623" s="9"/>
      <c r="G623" s="9"/>
      <c r="H623" s="48"/>
    </row>
    <row r="624">
      <c r="A624" s="53"/>
      <c r="F624" s="9"/>
      <c r="G624" s="9"/>
      <c r="H624" s="48"/>
    </row>
    <row r="625">
      <c r="A625" s="53"/>
      <c r="F625" s="9"/>
      <c r="G625" s="9"/>
      <c r="H625" s="48"/>
    </row>
    <row r="626">
      <c r="A626" s="53"/>
      <c r="F626" s="9"/>
      <c r="G626" s="9"/>
      <c r="H626" s="48"/>
    </row>
    <row r="627">
      <c r="A627" s="53"/>
      <c r="F627" s="9"/>
      <c r="G627" s="9"/>
      <c r="H627" s="48"/>
    </row>
    <row r="628">
      <c r="A628" s="53"/>
      <c r="F628" s="9"/>
      <c r="G628" s="9"/>
      <c r="H628" s="48"/>
    </row>
    <row r="629">
      <c r="A629" s="53"/>
      <c r="F629" s="9"/>
      <c r="G629" s="9"/>
      <c r="H629" s="48"/>
    </row>
    <row r="630">
      <c r="A630" s="53"/>
      <c r="F630" s="9"/>
      <c r="G630" s="9"/>
      <c r="H630" s="48"/>
    </row>
    <row r="631">
      <c r="A631" s="53"/>
      <c r="F631" s="9"/>
      <c r="G631" s="9"/>
      <c r="H631" s="48"/>
    </row>
    <row r="632">
      <c r="A632" s="53"/>
      <c r="F632" s="9"/>
      <c r="G632" s="9"/>
      <c r="H632" s="48"/>
    </row>
    <row r="633">
      <c r="A633" s="53"/>
      <c r="F633" s="9"/>
      <c r="G633" s="9"/>
      <c r="H633" s="48"/>
    </row>
    <row r="634">
      <c r="A634" s="53"/>
      <c r="F634" s="9"/>
      <c r="G634" s="9"/>
      <c r="H634" s="48"/>
    </row>
    <row r="635">
      <c r="A635" s="53"/>
      <c r="F635" s="9"/>
      <c r="G635" s="9"/>
      <c r="H635" s="48"/>
    </row>
    <row r="636">
      <c r="A636" s="53"/>
      <c r="F636" s="9"/>
      <c r="G636" s="9"/>
      <c r="H636" s="48"/>
    </row>
    <row r="637">
      <c r="A637" s="53"/>
      <c r="F637" s="9"/>
      <c r="G637" s="9"/>
      <c r="H637" s="48"/>
    </row>
    <row r="638">
      <c r="A638" s="53"/>
      <c r="F638" s="9"/>
      <c r="G638" s="9"/>
      <c r="H638" s="48"/>
    </row>
    <row r="639">
      <c r="A639" s="53"/>
      <c r="F639" s="9"/>
      <c r="G639" s="9"/>
      <c r="H639" s="48"/>
    </row>
    <row r="640">
      <c r="A640" s="53"/>
      <c r="F640" s="9"/>
      <c r="G640" s="9"/>
      <c r="H640" s="48"/>
    </row>
    <row r="641">
      <c r="A641" s="53"/>
      <c r="F641" s="9"/>
      <c r="G641" s="9"/>
      <c r="H641" s="48"/>
    </row>
    <row r="642">
      <c r="A642" s="53"/>
      <c r="F642" s="9"/>
      <c r="G642" s="9"/>
      <c r="H642" s="48"/>
    </row>
    <row r="643">
      <c r="A643" s="53"/>
      <c r="F643" s="9"/>
      <c r="G643" s="9"/>
      <c r="H643" s="48"/>
    </row>
    <row r="644">
      <c r="A644" s="53"/>
      <c r="F644" s="9"/>
      <c r="G644" s="9"/>
      <c r="H644" s="48"/>
    </row>
    <row r="645">
      <c r="A645" s="53"/>
      <c r="F645" s="9"/>
      <c r="G645" s="9"/>
      <c r="H645" s="48"/>
    </row>
    <row r="646">
      <c r="A646" s="53"/>
      <c r="F646" s="9"/>
      <c r="G646" s="9"/>
      <c r="H646" s="48"/>
    </row>
    <row r="647">
      <c r="A647" s="53"/>
      <c r="F647" s="9"/>
      <c r="G647" s="9"/>
      <c r="H647" s="48"/>
    </row>
    <row r="648">
      <c r="A648" s="53"/>
      <c r="F648" s="9"/>
      <c r="G648" s="9"/>
      <c r="H648" s="48"/>
    </row>
    <row r="649">
      <c r="A649" s="53"/>
      <c r="F649" s="9"/>
      <c r="G649" s="9"/>
      <c r="H649" s="48"/>
    </row>
    <row r="650">
      <c r="A650" s="53"/>
      <c r="F650" s="9"/>
      <c r="G650" s="9"/>
      <c r="H650" s="48"/>
    </row>
    <row r="651">
      <c r="A651" s="53"/>
      <c r="F651" s="9"/>
      <c r="G651" s="9"/>
      <c r="H651" s="48"/>
    </row>
    <row r="652">
      <c r="A652" s="53"/>
      <c r="F652" s="9"/>
      <c r="G652" s="9"/>
      <c r="H652" s="48"/>
    </row>
    <row r="653">
      <c r="A653" s="53"/>
      <c r="F653" s="9"/>
      <c r="G653" s="9"/>
      <c r="H653" s="48"/>
    </row>
    <row r="654">
      <c r="A654" s="53"/>
      <c r="F654" s="9"/>
      <c r="G654" s="9"/>
      <c r="H654" s="48"/>
    </row>
    <row r="655">
      <c r="A655" s="53"/>
      <c r="F655" s="9"/>
      <c r="G655" s="9"/>
      <c r="H655" s="48"/>
    </row>
    <row r="656">
      <c r="A656" s="53"/>
      <c r="F656" s="9"/>
      <c r="G656" s="9"/>
      <c r="H656" s="48"/>
    </row>
    <row r="657">
      <c r="A657" s="53"/>
      <c r="F657" s="9"/>
      <c r="G657" s="9"/>
      <c r="H657" s="48"/>
    </row>
    <row r="658">
      <c r="A658" s="53"/>
      <c r="F658" s="9"/>
      <c r="G658" s="9"/>
      <c r="H658" s="48"/>
    </row>
    <row r="659">
      <c r="A659" s="53"/>
      <c r="F659" s="9"/>
      <c r="G659" s="9"/>
      <c r="H659" s="48"/>
    </row>
    <row r="660">
      <c r="A660" s="53"/>
      <c r="F660" s="9"/>
      <c r="G660" s="9"/>
      <c r="H660" s="48"/>
    </row>
    <row r="661">
      <c r="A661" s="53"/>
      <c r="F661" s="9"/>
      <c r="G661" s="9"/>
      <c r="H661" s="48"/>
    </row>
    <row r="662">
      <c r="A662" s="53"/>
      <c r="F662" s="9"/>
      <c r="G662" s="9"/>
      <c r="H662" s="48"/>
    </row>
    <row r="663">
      <c r="A663" s="53"/>
      <c r="F663" s="9"/>
      <c r="G663" s="9"/>
      <c r="H663" s="48"/>
    </row>
    <row r="664">
      <c r="A664" s="53"/>
      <c r="F664" s="9"/>
      <c r="G664" s="9"/>
      <c r="H664" s="48"/>
    </row>
    <row r="665">
      <c r="A665" s="53"/>
      <c r="F665" s="9"/>
      <c r="G665" s="9"/>
      <c r="H665" s="48"/>
    </row>
    <row r="666">
      <c r="A666" s="53"/>
      <c r="F666" s="9"/>
      <c r="G666" s="9"/>
      <c r="H666" s="48"/>
    </row>
    <row r="667">
      <c r="A667" s="53"/>
      <c r="F667" s="9"/>
      <c r="G667" s="9"/>
      <c r="H667" s="48"/>
    </row>
    <row r="668">
      <c r="A668" s="53"/>
      <c r="F668" s="9"/>
      <c r="G668" s="9"/>
      <c r="H668" s="48"/>
    </row>
    <row r="669">
      <c r="A669" s="53"/>
      <c r="F669" s="9"/>
      <c r="G669" s="9"/>
      <c r="H669" s="48"/>
    </row>
    <row r="670">
      <c r="A670" s="53"/>
      <c r="F670" s="9"/>
      <c r="G670" s="9"/>
      <c r="H670" s="48"/>
    </row>
    <row r="671">
      <c r="A671" s="53"/>
      <c r="F671" s="9"/>
      <c r="G671" s="9"/>
      <c r="H671" s="48"/>
    </row>
    <row r="672">
      <c r="A672" s="53"/>
      <c r="F672" s="9"/>
      <c r="G672" s="9"/>
      <c r="H672" s="48"/>
    </row>
    <row r="673">
      <c r="A673" s="53"/>
      <c r="F673" s="9"/>
      <c r="G673" s="9"/>
      <c r="H673" s="48"/>
    </row>
    <row r="674">
      <c r="A674" s="53"/>
      <c r="F674" s="9"/>
      <c r="G674" s="9"/>
      <c r="H674" s="48"/>
    </row>
    <row r="675">
      <c r="A675" s="53"/>
      <c r="F675" s="9"/>
      <c r="G675" s="9"/>
      <c r="H675" s="48"/>
    </row>
    <row r="676">
      <c r="A676" s="53"/>
      <c r="F676" s="9"/>
      <c r="G676" s="9"/>
      <c r="H676" s="48"/>
    </row>
    <row r="677">
      <c r="A677" s="53"/>
      <c r="F677" s="9"/>
      <c r="G677" s="9"/>
      <c r="H677" s="48"/>
    </row>
    <row r="678">
      <c r="A678" s="53"/>
      <c r="F678" s="9"/>
      <c r="G678" s="9"/>
      <c r="H678" s="48"/>
    </row>
    <row r="679">
      <c r="A679" s="53"/>
      <c r="F679" s="9"/>
      <c r="G679" s="9"/>
      <c r="H679" s="48"/>
    </row>
    <row r="680">
      <c r="A680" s="53"/>
      <c r="F680" s="9"/>
      <c r="G680" s="9"/>
      <c r="H680" s="48"/>
    </row>
    <row r="681">
      <c r="A681" s="53"/>
      <c r="F681" s="9"/>
      <c r="G681" s="9"/>
      <c r="H681" s="48"/>
    </row>
    <row r="682">
      <c r="A682" s="53"/>
      <c r="F682" s="9"/>
      <c r="G682" s="9"/>
      <c r="H682" s="48"/>
    </row>
    <row r="683">
      <c r="A683" s="53"/>
      <c r="F683" s="9"/>
      <c r="G683" s="9"/>
      <c r="H683" s="48"/>
    </row>
    <row r="684">
      <c r="A684" s="53"/>
      <c r="F684" s="9"/>
      <c r="G684" s="9"/>
      <c r="H684" s="48"/>
    </row>
    <row r="685">
      <c r="A685" s="53"/>
      <c r="F685" s="9"/>
      <c r="G685" s="9"/>
      <c r="H685" s="48"/>
    </row>
    <row r="686">
      <c r="A686" s="53"/>
      <c r="F686" s="9"/>
      <c r="G686" s="9"/>
      <c r="H686" s="48"/>
    </row>
    <row r="687">
      <c r="A687" s="53"/>
      <c r="F687" s="9"/>
      <c r="G687" s="9"/>
      <c r="H687" s="48"/>
    </row>
    <row r="688">
      <c r="A688" s="53"/>
      <c r="F688" s="9"/>
      <c r="G688" s="9"/>
      <c r="H688" s="48"/>
    </row>
    <row r="689">
      <c r="A689" s="53"/>
      <c r="F689" s="9"/>
      <c r="G689" s="9"/>
      <c r="H689" s="48"/>
    </row>
    <row r="690">
      <c r="A690" s="53"/>
      <c r="F690" s="9"/>
      <c r="G690" s="9"/>
      <c r="H690" s="48"/>
    </row>
    <row r="691">
      <c r="A691" s="53"/>
      <c r="F691" s="9"/>
      <c r="G691" s="9"/>
      <c r="H691" s="48"/>
    </row>
    <row r="692">
      <c r="A692" s="53"/>
      <c r="F692" s="9"/>
      <c r="G692" s="9"/>
      <c r="H692" s="48"/>
    </row>
    <row r="693">
      <c r="A693" s="53"/>
      <c r="F693" s="9"/>
      <c r="G693" s="9"/>
      <c r="H693" s="48"/>
    </row>
    <row r="694">
      <c r="A694" s="53"/>
      <c r="F694" s="9"/>
      <c r="G694" s="9"/>
      <c r="H694" s="48"/>
    </row>
    <row r="695">
      <c r="A695" s="53"/>
      <c r="F695" s="9"/>
      <c r="G695" s="9"/>
      <c r="H695" s="48"/>
    </row>
    <row r="696">
      <c r="A696" s="53"/>
      <c r="F696" s="9"/>
      <c r="G696" s="9"/>
      <c r="H696" s="48"/>
    </row>
    <row r="697">
      <c r="A697" s="53"/>
      <c r="F697" s="9"/>
      <c r="G697" s="9"/>
      <c r="H697" s="48"/>
    </row>
    <row r="698">
      <c r="A698" s="53"/>
      <c r="F698" s="9"/>
      <c r="G698" s="9"/>
      <c r="H698" s="48"/>
    </row>
    <row r="699">
      <c r="A699" s="53"/>
      <c r="F699" s="9"/>
      <c r="G699" s="9"/>
      <c r="H699" s="48"/>
    </row>
    <row r="700">
      <c r="A700" s="53"/>
      <c r="F700" s="9"/>
      <c r="G700" s="9"/>
      <c r="H700" s="48"/>
    </row>
    <row r="701">
      <c r="A701" s="53"/>
      <c r="F701" s="9"/>
      <c r="G701" s="9"/>
      <c r="H701" s="48"/>
    </row>
    <row r="702">
      <c r="A702" s="53"/>
      <c r="F702" s="9"/>
      <c r="G702" s="9"/>
      <c r="H702" s="48"/>
    </row>
    <row r="703">
      <c r="A703" s="53"/>
      <c r="F703" s="9"/>
      <c r="G703" s="9"/>
      <c r="H703" s="48"/>
    </row>
    <row r="704">
      <c r="A704" s="53"/>
      <c r="F704" s="9"/>
      <c r="G704" s="9"/>
      <c r="H704" s="48"/>
    </row>
    <row r="705">
      <c r="A705" s="53"/>
      <c r="F705" s="9"/>
      <c r="G705" s="9"/>
      <c r="H705" s="48"/>
    </row>
    <row r="706">
      <c r="A706" s="53"/>
      <c r="F706" s="9"/>
      <c r="G706" s="9"/>
      <c r="H706" s="48"/>
    </row>
    <row r="707">
      <c r="A707" s="53"/>
      <c r="F707" s="9"/>
      <c r="G707" s="9"/>
      <c r="H707" s="48"/>
    </row>
    <row r="708">
      <c r="A708" s="53"/>
      <c r="F708" s="9"/>
      <c r="G708" s="9"/>
      <c r="H708" s="48"/>
    </row>
    <row r="709">
      <c r="A709" s="53"/>
      <c r="F709" s="9"/>
      <c r="G709" s="9"/>
      <c r="H709" s="48"/>
    </row>
    <row r="710">
      <c r="A710" s="53"/>
      <c r="F710" s="9"/>
      <c r="G710" s="9"/>
      <c r="H710" s="48"/>
    </row>
    <row r="711">
      <c r="A711" s="53"/>
      <c r="F711" s="9"/>
      <c r="G711" s="9"/>
      <c r="H711" s="48"/>
    </row>
    <row r="712">
      <c r="A712" s="53"/>
      <c r="F712" s="9"/>
      <c r="G712" s="9"/>
      <c r="H712" s="48"/>
    </row>
    <row r="713">
      <c r="A713" s="53"/>
      <c r="F713" s="9"/>
      <c r="G713" s="9"/>
      <c r="H713" s="48"/>
    </row>
    <row r="714">
      <c r="A714" s="53"/>
      <c r="F714" s="9"/>
      <c r="G714" s="9"/>
      <c r="H714" s="48"/>
    </row>
    <row r="715">
      <c r="A715" s="53"/>
      <c r="F715" s="9"/>
      <c r="G715" s="9"/>
      <c r="H715" s="48"/>
    </row>
    <row r="716">
      <c r="A716" s="53"/>
      <c r="F716" s="9"/>
      <c r="G716" s="9"/>
      <c r="H716" s="48"/>
    </row>
    <row r="717">
      <c r="A717" s="53"/>
      <c r="F717" s="9"/>
      <c r="G717" s="9"/>
      <c r="H717" s="48"/>
    </row>
    <row r="718">
      <c r="A718" s="53"/>
      <c r="F718" s="9"/>
      <c r="G718" s="9"/>
      <c r="H718" s="48"/>
    </row>
    <row r="719">
      <c r="A719" s="53"/>
      <c r="F719" s="9"/>
      <c r="G719" s="9"/>
      <c r="H719" s="48"/>
    </row>
    <row r="720">
      <c r="A720" s="53"/>
      <c r="F720" s="9"/>
      <c r="G720" s="9"/>
      <c r="H720" s="48"/>
    </row>
    <row r="721">
      <c r="A721" s="53"/>
      <c r="F721" s="9"/>
      <c r="G721" s="9"/>
      <c r="H721" s="48"/>
    </row>
    <row r="722">
      <c r="A722" s="53"/>
      <c r="F722" s="9"/>
      <c r="G722" s="9"/>
      <c r="H722" s="48"/>
    </row>
    <row r="723">
      <c r="A723" s="53"/>
      <c r="F723" s="9"/>
      <c r="G723" s="9"/>
      <c r="H723" s="48"/>
    </row>
    <row r="724">
      <c r="A724" s="53"/>
      <c r="F724" s="9"/>
      <c r="G724" s="9"/>
      <c r="H724" s="48"/>
    </row>
    <row r="725">
      <c r="A725" s="53"/>
      <c r="F725" s="9"/>
      <c r="G725" s="9"/>
      <c r="H725" s="48"/>
    </row>
    <row r="726">
      <c r="A726" s="53"/>
      <c r="F726" s="9"/>
      <c r="G726" s="9"/>
      <c r="H726" s="48"/>
    </row>
    <row r="727">
      <c r="A727" s="53"/>
      <c r="F727" s="9"/>
      <c r="G727" s="9"/>
      <c r="H727" s="48"/>
    </row>
    <row r="728">
      <c r="A728" s="53"/>
      <c r="F728" s="9"/>
      <c r="G728" s="9"/>
      <c r="H728" s="48"/>
    </row>
    <row r="729">
      <c r="A729" s="53"/>
      <c r="F729" s="9"/>
      <c r="G729" s="9"/>
      <c r="H729" s="48"/>
    </row>
    <row r="730">
      <c r="A730" s="53"/>
      <c r="F730" s="9"/>
      <c r="G730" s="9"/>
      <c r="H730" s="48"/>
    </row>
    <row r="731">
      <c r="A731" s="53"/>
      <c r="F731" s="9"/>
      <c r="G731" s="9"/>
      <c r="H731" s="48"/>
    </row>
    <row r="732">
      <c r="A732" s="53"/>
      <c r="F732" s="9"/>
      <c r="G732" s="9"/>
      <c r="H732" s="48"/>
    </row>
    <row r="733">
      <c r="A733" s="53"/>
      <c r="F733" s="9"/>
      <c r="G733" s="9"/>
      <c r="H733" s="48"/>
    </row>
    <row r="734">
      <c r="A734" s="53"/>
      <c r="F734" s="9"/>
      <c r="G734" s="9"/>
      <c r="H734" s="48"/>
    </row>
    <row r="735">
      <c r="A735" s="53"/>
      <c r="F735" s="9"/>
      <c r="G735" s="9"/>
      <c r="H735" s="48"/>
    </row>
    <row r="736">
      <c r="A736" s="53"/>
      <c r="F736" s="9"/>
      <c r="G736" s="9"/>
      <c r="H736" s="48"/>
    </row>
    <row r="737">
      <c r="A737" s="53"/>
      <c r="F737" s="9"/>
      <c r="G737" s="9"/>
      <c r="H737" s="48"/>
    </row>
    <row r="738">
      <c r="A738" s="53"/>
      <c r="F738" s="9"/>
      <c r="G738" s="9"/>
      <c r="H738" s="48"/>
    </row>
    <row r="739">
      <c r="A739" s="53"/>
      <c r="F739" s="9"/>
      <c r="G739" s="9"/>
      <c r="H739" s="48"/>
    </row>
    <row r="740">
      <c r="A740" s="53"/>
      <c r="F740" s="9"/>
      <c r="G740" s="9"/>
      <c r="H740" s="48"/>
    </row>
    <row r="741">
      <c r="A741" s="53"/>
      <c r="F741" s="9"/>
      <c r="G741" s="9"/>
      <c r="H741" s="48"/>
    </row>
    <row r="742">
      <c r="A742" s="53"/>
      <c r="F742" s="9"/>
      <c r="G742" s="9"/>
      <c r="H742" s="48"/>
    </row>
    <row r="743">
      <c r="A743" s="53"/>
      <c r="F743" s="9"/>
      <c r="G743" s="9"/>
      <c r="H743" s="48"/>
    </row>
    <row r="744">
      <c r="A744" s="53"/>
      <c r="F744" s="9"/>
      <c r="G744" s="9"/>
      <c r="H744" s="48"/>
    </row>
    <row r="745">
      <c r="A745" s="53"/>
      <c r="F745" s="9"/>
      <c r="G745" s="9"/>
      <c r="H745" s="48"/>
    </row>
    <row r="746">
      <c r="A746" s="53"/>
      <c r="F746" s="9"/>
      <c r="G746" s="9"/>
      <c r="H746" s="48"/>
    </row>
    <row r="747">
      <c r="A747" s="53"/>
      <c r="F747" s="9"/>
      <c r="G747" s="9"/>
      <c r="H747" s="48"/>
    </row>
    <row r="748">
      <c r="A748" s="53"/>
      <c r="F748" s="9"/>
      <c r="G748" s="9"/>
      <c r="H748" s="48"/>
    </row>
    <row r="749">
      <c r="A749" s="53"/>
      <c r="F749" s="9"/>
      <c r="G749" s="9"/>
      <c r="H749" s="48"/>
    </row>
    <row r="750">
      <c r="A750" s="53"/>
      <c r="F750" s="9"/>
      <c r="G750" s="9"/>
      <c r="H750" s="48"/>
    </row>
    <row r="751">
      <c r="A751" s="53"/>
      <c r="F751" s="9"/>
      <c r="G751" s="9"/>
      <c r="H751" s="48"/>
    </row>
    <row r="752">
      <c r="A752" s="53"/>
      <c r="F752" s="9"/>
      <c r="G752" s="9"/>
      <c r="H752" s="48"/>
    </row>
    <row r="753">
      <c r="A753" s="53"/>
      <c r="F753" s="9"/>
      <c r="G753" s="9"/>
      <c r="H753" s="48"/>
    </row>
    <row r="754">
      <c r="A754" s="53"/>
      <c r="F754" s="9"/>
      <c r="G754" s="9"/>
      <c r="H754" s="48"/>
    </row>
    <row r="755">
      <c r="A755" s="53"/>
      <c r="F755" s="9"/>
      <c r="G755" s="9"/>
      <c r="H755" s="48"/>
    </row>
    <row r="756">
      <c r="A756" s="53"/>
      <c r="F756" s="9"/>
      <c r="G756" s="9"/>
      <c r="H756" s="48"/>
    </row>
    <row r="757">
      <c r="A757" s="53"/>
      <c r="F757" s="9"/>
      <c r="G757" s="9"/>
      <c r="H757" s="48"/>
    </row>
    <row r="758">
      <c r="A758" s="53"/>
      <c r="F758" s="9"/>
      <c r="G758" s="9"/>
      <c r="H758" s="48"/>
    </row>
    <row r="759">
      <c r="A759" s="53"/>
      <c r="F759" s="9"/>
      <c r="G759" s="9"/>
      <c r="H759" s="48"/>
    </row>
    <row r="760">
      <c r="A760" s="53"/>
      <c r="F760" s="9"/>
      <c r="G760" s="9"/>
      <c r="H760" s="48"/>
    </row>
    <row r="761">
      <c r="A761" s="53"/>
      <c r="F761" s="9"/>
      <c r="G761" s="9"/>
      <c r="H761" s="48"/>
    </row>
    <row r="762">
      <c r="A762" s="53"/>
      <c r="F762" s="9"/>
      <c r="G762" s="9"/>
      <c r="H762" s="48"/>
    </row>
    <row r="763">
      <c r="A763" s="53"/>
      <c r="F763" s="9"/>
      <c r="G763" s="9"/>
      <c r="H763" s="48"/>
    </row>
    <row r="764">
      <c r="A764" s="53"/>
      <c r="F764" s="9"/>
      <c r="G764" s="9"/>
      <c r="H764" s="48"/>
    </row>
    <row r="765">
      <c r="A765" s="53"/>
      <c r="F765" s="9"/>
      <c r="G765" s="9"/>
      <c r="H765" s="48"/>
    </row>
    <row r="766">
      <c r="A766" s="53"/>
      <c r="F766" s="9"/>
      <c r="G766" s="9"/>
      <c r="H766" s="48"/>
    </row>
    <row r="767">
      <c r="A767" s="53"/>
      <c r="F767" s="9"/>
      <c r="G767" s="9"/>
      <c r="H767" s="48"/>
    </row>
    <row r="768">
      <c r="A768" s="53"/>
      <c r="F768" s="9"/>
      <c r="G768" s="9"/>
      <c r="H768" s="48"/>
    </row>
    <row r="769">
      <c r="A769" s="53"/>
      <c r="F769" s="9"/>
      <c r="G769" s="9"/>
      <c r="H769" s="48"/>
    </row>
    <row r="770">
      <c r="A770" s="53"/>
      <c r="F770" s="9"/>
      <c r="G770" s="9"/>
      <c r="H770" s="48"/>
    </row>
    <row r="771">
      <c r="A771" s="53"/>
      <c r="F771" s="9"/>
      <c r="G771" s="9"/>
      <c r="H771" s="48"/>
    </row>
    <row r="772">
      <c r="A772" s="53"/>
      <c r="F772" s="9"/>
      <c r="G772" s="9"/>
      <c r="H772" s="48"/>
    </row>
    <row r="773">
      <c r="A773" s="53"/>
      <c r="F773" s="9"/>
      <c r="G773" s="9"/>
      <c r="H773" s="48"/>
    </row>
    <row r="774">
      <c r="A774" s="53"/>
      <c r="F774" s="9"/>
      <c r="G774" s="9"/>
      <c r="H774" s="48"/>
    </row>
    <row r="775">
      <c r="A775" s="53"/>
      <c r="F775" s="9"/>
      <c r="G775" s="9"/>
      <c r="H775" s="48"/>
    </row>
    <row r="776">
      <c r="A776" s="53"/>
      <c r="F776" s="9"/>
      <c r="G776" s="9"/>
      <c r="H776" s="48"/>
    </row>
    <row r="777">
      <c r="A777" s="53"/>
      <c r="F777" s="9"/>
      <c r="G777" s="9"/>
      <c r="H777" s="48"/>
    </row>
    <row r="778">
      <c r="A778" s="53"/>
      <c r="F778" s="9"/>
      <c r="G778" s="9"/>
      <c r="H778" s="48"/>
    </row>
    <row r="779">
      <c r="A779" s="53"/>
      <c r="F779" s="9"/>
      <c r="G779" s="9"/>
      <c r="H779" s="48"/>
    </row>
    <row r="780">
      <c r="A780" s="53"/>
      <c r="F780" s="9"/>
      <c r="G780" s="9"/>
      <c r="H780" s="48"/>
    </row>
    <row r="781">
      <c r="A781" s="53"/>
      <c r="F781" s="9"/>
      <c r="G781" s="9"/>
      <c r="H781" s="48"/>
    </row>
    <row r="782">
      <c r="A782" s="53"/>
      <c r="F782" s="9"/>
      <c r="G782" s="9"/>
      <c r="H782" s="48"/>
    </row>
    <row r="783">
      <c r="A783" s="53"/>
      <c r="F783" s="9"/>
      <c r="G783" s="9"/>
      <c r="H783" s="48"/>
    </row>
    <row r="784">
      <c r="A784" s="53"/>
      <c r="F784" s="9"/>
      <c r="G784" s="9"/>
      <c r="H784" s="48"/>
    </row>
    <row r="785">
      <c r="A785" s="53"/>
      <c r="F785" s="9"/>
      <c r="G785" s="9"/>
      <c r="H785" s="48"/>
    </row>
    <row r="786">
      <c r="A786" s="53"/>
      <c r="F786" s="9"/>
      <c r="G786" s="9"/>
      <c r="H786" s="48"/>
    </row>
    <row r="787">
      <c r="A787" s="53"/>
      <c r="F787" s="9"/>
      <c r="G787" s="9"/>
      <c r="H787" s="48"/>
    </row>
    <row r="788">
      <c r="A788" s="53"/>
      <c r="F788" s="9"/>
      <c r="G788" s="9"/>
      <c r="H788" s="48"/>
    </row>
    <row r="789">
      <c r="A789" s="53"/>
      <c r="F789" s="9"/>
      <c r="G789" s="9"/>
      <c r="H789" s="48"/>
    </row>
    <row r="790">
      <c r="A790" s="53"/>
      <c r="F790" s="9"/>
      <c r="G790" s="9"/>
      <c r="H790" s="48"/>
    </row>
    <row r="791">
      <c r="A791" s="53"/>
      <c r="F791" s="9"/>
      <c r="G791" s="9"/>
      <c r="H791" s="48"/>
    </row>
    <row r="792">
      <c r="A792" s="53"/>
      <c r="F792" s="9"/>
      <c r="G792" s="9"/>
      <c r="H792" s="48"/>
    </row>
    <row r="793">
      <c r="A793" s="53"/>
      <c r="F793" s="9"/>
      <c r="G793" s="9"/>
      <c r="H793" s="48"/>
    </row>
    <row r="794">
      <c r="A794" s="53"/>
      <c r="F794" s="9"/>
      <c r="G794" s="9"/>
      <c r="H794" s="48"/>
    </row>
    <row r="795">
      <c r="A795" s="53"/>
      <c r="F795" s="9"/>
      <c r="G795" s="9"/>
      <c r="H795" s="48"/>
    </row>
    <row r="796">
      <c r="A796" s="53"/>
      <c r="F796" s="9"/>
      <c r="G796" s="9"/>
      <c r="H796" s="48"/>
    </row>
    <row r="797">
      <c r="A797" s="53"/>
      <c r="F797" s="9"/>
      <c r="G797" s="9"/>
      <c r="H797" s="48"/>
    </row>
    <row r="798">
      <c r="A798" s="53"/>
      <c r="F798" s="9"/>
      <c r="G798" s="9"/>
      <c r="H798" s="48"/>
    </row>
    <row r="799">
      <c r="A799" s="53"/>
      <c r="F799" s="9"/>
      <c r="G799" s="9"/>
      <c r="H799" s="48"/>
    </row>
    <row r="800">
      <c r="A800" s="53"/>
      <c r="F800" s="9"/>
      <c r="G800" s="9"/>
      <c r="H800" s="48"/>
    </row>
    <row r="801">
      <c r="A801" s="53"/>
      <c r="F801" s="9"/>
      <c r="G801" s="9"/>
      <c r="H801" s="48"/>
    </row>
    <row r="802">
      <c r="A802" s="53"/>
      <c r="F802" s="9"/>
      <c r="G802" s="9"/>
      <c r="H802" s="48"/>
    </row>
    <row r="803">
      <c r="A803" s="53"/>
      <c r="F803" s="9"/>
      <c r="G803" s="9"/>
      <c r="H803" s="48"/>
    </row>
    <row r="804">
      <c r="A804" s="53"/>
      <c r="F804" s="9"/>
      <c r="G804" s="9"/>
      <c r="H804" s="48"/>
    </row>
    <row r="805">
      <c r="A805" s="53"/>
      <c r="F805" s="9"/>
      <c r="G805" s="9"/>
      <c r="H805" s="48"/>
    </row>
    <row r="806">
      <c r="A806" s="53"/>
      <c r="F806" s="9"/>
      <c r="G806" s="9"/>
      <c r="H806" s="48"/>
    </row>
    <row r="807">
      <c r="A807" s="53"/>
      <c r="F807" s="9"/>
      <c r="G807" s="9"/>
      <c r="H807" s="48"/>
    </row>
    <row r="808">
      <c r="A808" s="53"/>
      <c r="F808" s="9"/>
      <c r="G808" s="9"/>
      <c r="H808" s="48"/>
    </row>
    <row r="809">
      <c r="A809" s="53"/>
      <c r="F809" s="9"/>
      <c r="G809" s="9"/>
      <c r="H809" s="48"/>
    </row>
    <row r="810">
      <c r="A810" s="53"/>
      <c r="F810" s="9"/>
      <c r="G810" s="9"/>
      <c r="H810" s="48"/>
    </row>
    <row r="811">
      <c r="A811" s="53"/>
      <c r="F811" s="9"/>
      <c r="G811" s="9"/>
      <c r="H811" s="48"/>
    </row>
    <row r="812">
      <c r="A812" s="53"/>
      <c r="F812" s="9"/>
      <c r="G812" s="9"/>
      <c r="H812" s="48"/>
    </row>
    <row r="813">
      <c r="A813" s="53"/>
      <c r="F813" s="9"/>
      <c r="G813" s="9"/>
      <c r="H813" s="48"/>
    </row>
    <row r="814">
      <c r="A814" s="53"/>
      <c r="F814" s="9"/>
      <c r="G814" s="9"/>
      <c r="H814" s="48"/>
    </row>
    <row r="815">
      <c r="A815" s="53"/>
      <c r="F815" s="9"/>
      <c r="G815" s="9"/>
      <c r="H815" s="48"/>
    </row>
    <row r="816">
      <c r="A816" s="53"/>
      <c r="F816" s="9"/>
      <c r="G816" s="9"/>
      <c r="H816" s="48"/>
    </row>
    <row r="817">
      <c r="A817" s="53"/>
      <c r="F817" s="9"/>
      <c r="G817" s="9"/>
      <c r="H817" s="48"/>
    </row>
    <row r="818">
      <c r="A818" s="53"/>
      <c r="F818" s="9"/>
      <c r="G818" s="9"/>
      <c r="H818" s="48"/>
    </row>
    <row r="819">
      <c r="A819" s="53"/>
      <c r="F819" s="9"/>
      <c r="G819" s="9"/>
      <c r="H819" s="48"/>
    </row>
    <row r="820">
      <c r="A820" s="53"/>
      <c r="F820" s="9"/>
      <c r="G820" s="9"/>
      <c r="H820" s="48"/>
    </row>
    <row r="821">
      <c r="A821" s="53"/>
      <c r="F821" s="9"/>
      <c r="G821" s="9"/>
      <c r="H821" s="48"/>
    </row>
    <row r="822">
      <c r="A822" s="53"/>
      <c r="F822" s="9"/>
      <c r="G822" s="9"/>
      <c r="H822" s="48"/>
    </row>
    <row r="823">
      <c r="A823" s="53"/>
      <c r="F823" s="9"/>
      <c r="G823" s="9"/>
      <c r="H823" s="48"/>
    </row>
    <row r="824">
      <c r="A824" s="53"/>
      <c r="F824" s="9"/>
      <c r="G824" s="9"/>
      <c r="H824" s="48"/>
    </row>
    <row r="825">
      <c r="A825" s="53"/>
      <c r="F825" s="9"/>
      <c r="G825" s="9"/>
      <c r="H825" s="48"/>
    </row>
    <row r="826">
      <c r="A826" s="53"/>
      <c r="F826" s="9"/>
      <c r="G826" s="9"/>
      <c r="H826" s="48"/>
    </row>
    <row r="827">
      <c r="A827" s="53"/>
      <c r="F827" s="9"/>
      <c r="G827" s="9"/>
      <c r="H827" s="48"/>
    </row>
    <row r="828">
      <c r="A828" s="53"/>
      <c r="F828" s="9"/>
      <c r="G828" s="9"/>
      <c r="H828" s="48"/>
    </row>
    <row r="829">
      <c r="A829" s="53"/>
      <c r="F829" s="9"/>
      <c r="G829" s="9"/>
      <c r="H829" s="48"/>
    </row>
    <row r="830">
      <c r="A830" s="53"/>
      <c r="F830" s="9"/>
      <c r="G830" s="9"/>
      <c r="H830" s="48"/>
    </row>
    <row r="831">
      <c r="A831" s="53"/>
      <c r="F831" s="9"/>
      <c r="G831" s="9"/>
      <c r="H831" s="48"/>
    </row>
    <row r="832">
      <c r="A832" s="53"/>
      <c r="F832" s="9"/>
      <c r="G832" s="9"/>
      <c r="H832" s="48"/>
    </row>
    <row r="833">
      <c r="A833" s="53"/>
      <c r="F833" s="9"/>
      <c r="G833" s="9"/>
      <c r="H833" s="48"/>
    </row>
    <row r="834">
      <c r="A834" s="53"/>
      <c r="F834" s="9"/>
      <c r="G834" s="9"/>
      <c r="H834" s="48"/>
    </row>
    <row r="835">
      <c r="A835" s="53"/>
      <c r="F835" s="9"/>
      <c r="G835" s="9"/>
      <c r="H835" s="48"/>
    </row>
    <row r="836">
      <c r="A836" s="53"/>
      <c r="F836" s="9"/>
      <c r="G836" s="9"/>
      <c r="H836" s="48"/>
    </row>
    <row r="837">
      <c r="A837" s="53"/>
      <c r="F837" s="9"/>
      <c r="G837" s="9"/>
      <c r="H837" s="48"/>
    </row>
    <row r="838">
      <c r="A838" s="53"/>
      <c r="F838" s="9"/>
      <c r="G838" s="9"/>
      <c r="H838" s="48"/>
    </row>
    <row r="839">
      <c r="A839" s="53"/>
      <c r="F839" s="9"/>
      <c r="G839" s="9"/>
      <c r="H839" s="48"/>
    </row>
    <row r="840">
      <c r="A840" s="53"/>
      <c r="F840" s="9"/>
      <c r="G840" s="9"/>
      <c r="H840" s="48"/>
    </row>
    <row r="841">
      <c r="A841" s="53"/>
      <c r="F841" s="9"/>
      <c r="G841" s="9"/>
      <c r="H841" s="48"/>
    </row>
    <row r="842">
      <c r="A842" s="53"/>
      <c r="F842" s="9"/>
      <c r="G842" s="9"/>
      <c r="H842" s="48"/>
    </row>
    <row r="843">
      <c r="A843" s="53"/>
      <c r="F843" s="9"/>
      <c r="G843" s="9"/>
      <c r="H843" s="48"/>
    </row>
    <row r="844">
      <c r="A844" s="53"/>
      <c r="F844" s="9"/>
      <c r="G844" s="9"/>
      <c r="H844" s="48"/>
    </row>
    <row r="845">
      <c r="A845" s="53"/>
      <c r="F845" s="9"/>
      <c r="G845" s="9"/>
      <c r="H845" s="48"/>
    </row>
    <row r="846">
      <c r="A846" s="53"/>
      <c r="F846" s="9"/>
      <c r="G846" s="9"/>
      <c r="H846" s="48"/>
    </row>
    <row r="847">
      <c r="A847" s="53"/>
      <c r="F847" s="9"/>
      <c r="G847" s="9"/>
      <c r="H847" s="48"/>
    </row>
    <row r="848">
      <c r="A848" s="53"/>
      <c r="F848" s="9"/>
      <c r="G848" s="9"/>
      <c r="H848" s="48"/>
    </row>
    <row r="849">
      <c r="A849" s="53"/>
      <c r="F849" s="9"/>
      <c r="G849" s="9"/>
      <c r="H849" s="48"/>
    </row>
    <row r="850">
      <c r="A850" s="53"/>
      <c r="F850" s="9"/>
      <c r="G850" s="9"/>
      <c r="H850" s="48"/>
    </row>
    <row r="851">
      <c r="A851" s="53"/>
      <c r="F851" s="9"/>
      <c r="G851" s="9"/>
      <c r="H851" s="48"/>
    </row>
    <row r="852">
      <c r="A852" s="53"/>
      <c r="F852" s="9"/>
      <c r="G852" s="9"/>
      <c r="H852" s="48"/>
    </row>
    <row r="853">
      <c r="A853" s="53"/>
      <c r="F853" s="9"/>
      <c r="G853" s="9"/>
      <c r="H853" s="48"/>
    </row>
    <row r="854">
      <c r="A854" s="53"/>
      <c r="F854" s="9"/>
      <c r="G854" s="9"/>
      <c r="H854" s="48"/>
    </row>
    <row r="855">
      <c r="A855" s="53"/>
      <c r="F855" s="9"/>
      <c r="G855" s="9"/>
      <c r="H855" s="48"/>
    </row>
    <row r="856">
      <c r="A856" s="53"/>
      <c r="F856" s="9"/>
      <c r="G856" s="9"/>
      <c r="H856" s="48"/>
    </row>
    <row r="857">
      <c r="A857" s="53"/>
      <c r="F857" s="9"/>
      <c r="G857" s="9"/>
      <c r="H857" s="48"/>
    </row>
    <row r="858">
      <c r="A858" s="53"/>
      <c r="F858" s="9"/>
      <c r="G858" s="9"/>
      <c r="H858" s="48"/>
    </row>
    <row r="859">
      <c r="A859" s="53"/>
      <c r="F859" s="9"/>
      <c r="G859" s="9"/>
      <c r="H859" s="48"/>
    </row>
    <row r="860">
      <c r="A860" s="53"/>
      <c r="F860" s="9"/>
      <c r="G860" s="9"/>
      <c r="H860" s="48"/>
    </row>
    <row r="861">
      <c r="A861" s="53"/>
      <c r="F861" s="9"/>
      <c r="G861" s="9"/>
      <c r="H861" s="48"/>
    </row>
    <row r="862">
      <c r="A862" s="53"/>
      <c r="F862" s="9"/>
      <c r="G862" s="9"/>
      <c r="H862" s="48"/>
    </row>
    <row r="863">
      <c r="A863" s="53"/>
      <c r="F863" s="9"/>
      <c r="G863" s="9"/>
      <c r="H863" s="48"/>
    </row>
    <row r="864">
      <c r="A864" s="53"/>
      <c r="F864" s="9"/>
      <c r="G864" s="9"/>
      <c r="H864" s="48"/>
    </row>
    <row r="865">
      <c r="A865" s="53"/>
      <c r="F865" s="9"/>
      <c r="G865" s="9"/>
      <c r="H865" s="48"/>
    </row>
    <row r="866">
      <c r="A866" s="53"/>
      <c r="F866" s="9"/>
      <c r="G866" s="9"/>
      <c r="H866" s="48"/>
    </row>
    <row r="867">
      <c r="A867" s="53"/>
      <c r="F867" s="9"/>
      <c r="G867" s="9"/>
      <c r="H867" s="48"/>
    </row>
    <row r="868">
      <c r="A868" s="53"/>
      <c r="F868" s="9"/>
      <c r="G868" s="9"/>
      <c r="H868" s="48"/>
    </row>
    <row r="869">
      <c r="A869" s="53"/>
      <c r="F869" s="9"/>
      <c r="G869" s="9"/>
      <c r="H869" s="48"/>
    </row>
    <row r="870">
      <c r="A870" s="53"/>
      <c r="F870" s="9"/>
      <c r="G870" s="9"/>
      <c r="H870" s="48"/>
    </row>
    <row r="871">
      <c r="A871" s="53"/>
      <c r="F871" s="9"/>
      <c r="G871" s="9"/>
      <c r="H871" s="48"/>
    </row>
    <row r="872">
      <c r="A872" s="53"/>
      <c r="F872" s="9"/>
      <c r="G872" s="9"/>
      <c r="H872" s="48"/>
    </row>
    <row r="873">
      <c r="A873" s="53"/>
      <c r="F873" s="9"/>
      <c r="G873" s="9"/>
      <c r="H873" s="48"/>
    </row>
    <row r="874">
      <c r="A874" s="53"/>
      <c r="F874" s="9"/>
      <c r="G874" s="9"/>
      <c r="H874" s="48"/>
    </row>
    <row r="875">
      <c r="A875" s="53"/>
      <c r="F875" s="9"/>
      <c r="G875" s="9"/>
      <c r="H875" s="48"/>
    </row>
    <row r="876">
      <c r="A876" s="53"/>
      <c r="F876" s="9"/>
      <c r="G876" s="9"/>
      <c r="H876" s="48"/>
    </row>
    <row r="877">
      <c r="A877" s="53"/>
      <c r="F877" s="9"/>
      <c r="G877" s="9"/>
      <c r="H877" s="48"/>
    </row>
    <row r="878">
      <c r="A878" s="53"/>
      <c r="F878" s="9"/>
      <c r="G878" s="9"/>
      <c r="H878" s="48"/>
    </row>
    <row r="879">
      <c r="A879" s="53"/>
      <c r="F879" s="9"/>
      <c r="G879" s="9"/>
      <c r="H879" s="48"/>
    </row>
    <row r="880">
      <c r="A880" s="53"/>
      <c r="F880" s="9"/>
      <c r="G880" s="9"/>
      <c r="H880" s="48"/>
    </row>
    <row r="881">
      <c r="A881" s="53"/>
      <c r="F881" s="9"/>
      <c r="G881" s="9"/>
      <c r="H881" s="48"/>
    </row>
    <row r="882">
      <c r="A882" s="53"/>
      <c r="F882" s="9"/>
      <c r="G882" s="9"/>
      <c r="H882" s="48"/>
    </row>
    <row r="883">
      <c r="A883" s="53"/>
      <c r="F883" s="9"/>
      <c r="G883" s="9"/>
      <c r="H883" s="48"/>
    </row>
    <row r="884">
      <c r="A884" s="53"/>
      <c r="F884" s="9"/>
      <c r="G884" s="9"/>
      <c r="H884" s="48"/>
    </row>
    <row r="885">
      <c r="A885" s="53"/>
      <c r="F885" s="9"/>
      <c r="G885" s="9"/>
      <c r="H885" s="48"/>
    </row>
    <row r="886">
      <c r="A886" s="53"/>
      <c r="F886" s="9"/>
      <c r="G886" s="9"/>
      <c r="H886" s="48"/>
    </row>
    <row r="887">
      <c r="A887" s="53"/>
      <c r="F887" s="9"/>
      <c r="G887" s="9"/>
      <c r="H887" s="48"/>
    </row>
    <row r="888">
      <c r="A888" s="53"/>
      <c r="F888" s="9"/>
      <c r="G888" s="9"/>
      <c r="H888" s="48"/>
    </row>
    <row r="889">
      <c r="A889" s="53"/>
      <c r="F889" s="9"/>
      <c r="G889" s="9"/>
      <c r="H889" s="48"/>
    </row>
    <row r="890">
      <c r="A890" s="53"/>
      <c r="F890" s="9"/>
      <c r="G890" s="9"/>
      <c r="H890" s="48"/>
    </row>
    <row r="891">
      <c r="A891" s="53"/>
      <c r="F891" s="9"/>
      <c r="G891" s="9"/>
      <c r="H891" s="48"/>
    </row>
    <row r="892">
      <c r="A892" s="53"/>
      <c r="F892" s="9"/>
      <c r="G892" s="9"/>
      <c r="H892" s="48"/>
    </row>
    <row r="893">
      <c r="A893" s="53"/>
      <c r="F893" s="9"/>
      <c r="G893" s="9"/>
      <c r="H893" s="48"/>
    </row>
    <row r="894">
      <c r="A894" s="53"/>
      <c r="F894" s="9"/>
      <c r="G894" s="9"/>
      <c r="H894" s="48"/>
    </row>
    <row r="895">
      <c r="A895" s="53"/>
      <c r="F895" s="9"/>
      <c r="G895" s="9"/>
      <c r="H895" s="48"/>
    </row>
    <row r="896">
      <c r="A896" s="53"/>
      <c r="F896" s="9"/>
      <c r="G896" s="9"/>
      <c r="H896" s="48"/>
    </row>
    <row r="897">
      <c r="A897" s="53"/>
      <c r="F897" s="9"/>
      <c r="G897" s="9"/>
      <c r="H897" s="48"/>
    </row>
    <row r="898">
      <c r="A898" s="53"/>
      <c r="F898" s="9"/>
      <c r="G898" s="9"/>
      <c r="H898" s="48"/>
    </row>
    <row r="899">
      <c r="A899" s="53"/>
      <c r="F899" s="9"/>
      <c r="G899" s="9"/>
      <c r="H899" s="48"/>
    </row>
    <row r="900">
      <c r="A900" s="53"/>
      <c r="F900" s="9"/>
      <c r="G900" s="9"/>
      <c r="H900" s="48"/>
    </row>
    <row r="901">
      <c r="A901" s="53"/>
      <c r="F901" s="9"/>
      <c r="G901" s="9"/>
      <c r="H901" s="48"/>
    </row>
    <row r="902">
      <c r="A902" s="53"/>
      <c r="F902" s="9"/>
      <c r="G902" s="9"/>
      <c r="H902" s="48"/>
    </row>
    <row r="903">
      <c r="A903" s="53"/>
      <c r="F903" s="9"/>
      <c r="G903" s="9"/>
      <c r="H903" s="48"/>
    </row>
    <row r="904">
      <c r="A904" s="53"/>
      <c r="F904" s="9"/>
      <c r="G904" s="9"/>
      <c r="H904" s="48"/>
    </row>
    <row r="905">
      <c r="A905" s="53"/>
      <c r="F905" s="9"/>
      <c r="G905" s="9"/>
      <c r="H905" s="48"/>
    </row>
    <row r="906">
      <c r="A906" s="53"/>
      <c r="F906" s="9"/>
      <c r="G906" s="9"/>
      <c r="H906" s="48"/>
    </row>
    <row r="907">
      <c r="A907" s="53"/>
      <c r="F907" s="9"/>
      <c r="G907" s="9"/>
      <c r="H907" s="48"/>
    </row>
    <row r="908">
      <c r="A908" s="53"/>
      <c r="F908" s="9"/>
      <c r="G908" s="9"/>
      <c r="H908" s="48"/>
    </row>
    <row r="909">
      <c r="A909" s="53"/>
      <c r="F909" s="9"/>
      <c r="G909" s="9"/>
      <c r="H909" s="48"/>
    </row>
    <row r="910">
      <c r="A910" s="53"/>
      <c r="F910" s="9"/>
      <c r="G910" s="9"/>
      <c r="H910" s="48"/>
    </row>
    <row r="911">
      <c r="A911" s="53"/>
      <c r="F911" s="9"/>
      <c r="G911" s="9"/>
      <c r="H911" s="48"/>
    </row>
    <row r="912">
      <c r="A912" s="53"/>
      <c r="F912" s="9"/>
      <c r="G912" s="9"/>
      <c r="H912" s="48"/>
    </row>
    <row r="913">
      <c r="A913" s="53"/>
      <c r="F913" s="9"/>
      <c r="G913" s="9"/>
      <c r="H913" s="48"/>
    </row>
    <row r="914">
      <c r="A914" s="53"/>
      <c r="F914" s="9"/>
      <c r="G914" s="9"/>
      <c r="H914" s="48"/>
    </row>
    <row r="915">
      <c r="A915" s="53"/>
      <c r="F915" s="9"/>
      <c r="G915" s="9"/>
      <c r="H915" s="48"/>
    </row>
    <row r="916">
      <c r="A916" s="53"/>
      <c r="F916" s="9"/>
      <c r="G916" s="9"/>
      <c r="H916" s="48"/>
    </row>
    <row r="917">
      <c r="A917" s="53"/>
      <c r="F917" s="9"/>
      <c r="G917" s="9"/>
      <c r="H917" s="48"/>
    </row>
    <row r="918">
      <c r="A918" s="53"/>
      <c r="F918" s="9"/>
      <c r="G918" s="9"/>
      <c r="H918" s="48"/>
    </row>
    <row r="919">
      <c r="A919" s="53"/>
      <c r="F919" s="9"/>
      <c r="G919" s="9"/>
      <c r="H919" s="48"/>
    </row>
    <row r="920">
      <c r="A920" s="53"/>
      <c r="F920" s="9"/>
      <c r="G920" s="9"/>
      <c r="H920" s="48"/>
    </row>
    <row r="921">
      <c r="A921" s="53"/>
      <c r="F921" s="9"/>
      <c r="G921" s="9"/>
      <c r="H921" s="48"/>
    </row>
    <row r="922">
      <c r="A922" s="53"/>
      <c r="F922" s="9"/>
      <c r="G922" s="9"/>
      <c r="H922" s="48"/>
    </row>
    <row r="923">
      <c r="A923" s="53"/>
      <c r="F923" s="9"/>
      <c r="G923" s="9"/>
      <c r="H923" s="48"/>
    </row>
    <row r="924">
      <c r="A924" s="53"/>
      <c r="F924" s="9"/>
      <c r="G924" s="9"/>
      <c r="H924" s="48"/>
    </row>
    <row r="925">
      <c r="A925" s="53"/>
      <c r="F925" s="9"/>
      <c r="G925" s="9"/>
      <c r="H925" s="48"/>
    </row>
    <row r="926">
      <c r="A926" s="53"/>
      <c r="F926" s="9"/>
      <c r="G926" s="9"/>
      <c r="H926" s="48"/>
    </row>
    <row r="927">
      <c r="A927" s="53"/>
      <c r="F927" s="9"/>
      <c r="G927" s="9"/>
      <c r="H927" s="48"/>
    </row>
    <row r="928">
      <c r="A928" s="53"/>
      <c r="F928" s="9"/>
      <c r="G928" s="9"/>
      <c r="H928" s="48"/>
    </row>
    <row r="929">
      <c r="A929" s="53"/>
      <c r="F929" s="9"/>
      <c r="G929" s="9"/>
      <c r="H929" s="48"/>
    </row>
    <row r="930">
      <c r="A930" s="53"/>
      <c r="F930" s="9"/>
      <c r="G930" s="9"/>
      <c r="H930" s="48"/>
    </row>
    <row r="931">
      <c r="A931" s="53"/>
      <c r="F931" s="9"/>
      <c r="G931" s="9"/>
      <c r="H931" s="48"/>
    </row>
    <row r="932">
      <c r="A932" s="53"/>
      <c r="F932" s="9"/>
      <c r="G932" s="9"/>
      <c r="H932" s="48"/>
    </row>
    <row r="933">
      <c r="A933" s="53"/>
      <c r="F933" s="9"/>
      <c r="G933" s="9"/>
      <c r="H933" s="48"/>
    </row>
    <row r="934">
      <c r="A934" s="53"/>
      <c r="F934" s="9"/>
      <c r="G934" s="9"/>
      <c r="H934" s="48"/>
    </row>
    <row r="935">
      <c r="A935" s="53"/>
      <c r="F935" s="9"/>
      <c r="G935" s="9"/>
      <c r="H935" s="48"/>
    </row>
    <row r="936">
      <c r="A936" s="53"/>
      <c r="F936" s="9"/>
      <c r="G936" s="9"/>
      <c r="H936" s="48"/>
    </row>
    <row r="937">
      <c r="A937" s="53"/>
      <c r="F937" s="9"/>
      <c r="G937" s="9"/>
      <c r="H937" s="48"/>
    </row>
    <row r="938">
      <c r="A938" s="53"/>
      <c r="F938" s="9"/>
      <c r="G938" s="9"/>
      <c r="H938" s="48"/>
    </row>
    <row r="939">
      <c r="A939" s="53"/>
      <c r="F939" s="9"/>
      <c r="G939" s="9"/>
      <c r="H939" s="48"/>
    </row>
    <row r="940">
      <c r="A940" s="53"/>
      <c r="F940" s="9"/>
      <c r="G940" s="9"/>
      <c r="H940" s="48"/>
    </row>
    <row r="941">
      <c r="A941" s="53"/>
      <c r="F941" s="9"/>
      <c r="G941" s="9"/>
      <c r="H941" s="48"/>
    </row>
    <row r="942">
      <c r="A942" s="53"/>
      <c r="F942" s="9"/>
      <c r="G942" s="9"/>
      <c r="H942" s="48"/>
    </row>
    <row r="943">
      <c r="A943" s="53"/>
      <c r="F943" s="9"/>
      <c r="G943" s="9"/>
      <c r="H943" s="48"/>
    </row>
    <row r="944">
      <c r="A944" s="53"/>
      <c r="F944" s="9"/>
      <c r="G944" s="9"/>
      <c r="H944" s="48"/>
    </row>
    <row r="945">
      <c r="A945" s="53"/>
      <c r="F945" s="9"/>
      <c r="G945" s="9"/>
      <c r="H945" s="48"/>
    </row>
    <row r="946">
      <c r="A946" s="53"/>
      <c r="F946" s="9"/>
      <c r="G946" s="9"/>
      <c r="H946" s="48"/>
    </row>
    <row r="947">
      <c r="A947" s="53"/>
      <c r="F947" s="9"/>
      <c r="G947" s="9"/>
      <c r="H947" s="48"/>
    </row>
    <row r="948">
      <c r="A948" s="53"/>
      <c r="F948" s="9"/>
      <c r="G948" s="9"/>
      <c r="H948" s="48"/>
    </row>
    <row r="949">
      <c r="A949" s="53"/>
      <c r="F949" s="9"/>
      <c r="G949" s="9"/>
      <c r="H949" s="48"/>
    </row>
    <row r="950">
      <c r="A950" s="53"/>
      <c r="F950" s="9"/>
      <c r="G950" s="9"/>
      <c r="H950" s="48"/>
    </row>
    <row r="951">
      <c r="A951" s="53"/>
      <c r="F951" s="9"/>
      <c r="G951" s="9"/>
      <c r="H951" s="48"/>
    </row>
    <row r="952">
      <c r="A952" s="53"/>
      <c r="F952" s="9"/>
      <c r="G952" s="9"/>
      <c r="H952" s="48"/>
    </row>
    <row r="953">
      <c r="A953" s="53"/>
      <c r="F953" s="9"/>
      <c r="G953" s="9"/>
      <c r="H953" s="48"/>
    </row>
    <row r="954">
      <c r="A954" s="53"/>
      <c r="F954" s="9"/>
      <c r="G954" s="9"/>
      <c r="H954" s="48"/>
    </row>
    <row r="955">
      <c r="A955" s="53"/>
      <c r="F955" s="9"/>
      <c r="G955" s="9"/>
      <c r="H955" s="48"/>
    </row>
    <row r="956">
      <c r="A956" s="53"/>
      <c r="F956" s="9"/>
      <c r="G956" s="9"/>
      <c r="H956" s="48"/>
    </row>
    <row r="957">
      <c r="A957" s="53"/>
      <c r="F957" s="9"/>
      <c r="G957" s="9"/>
      <c r="H957" s="48"/>
    </row>
    <row r="958">
      <c r="A958" s="53"/>
      <c r="F958" s="9"/>
      <c r="G958" s="9"/>
      <c r="H958" s="48"/>
    </row>
    <row r="959">
      <c r="A959" s="53"/>
      <c r="F959" s="9"/>
      <c r="G959" s="9"/>
      <c r="H959" s="48"/>
    </row>
    <row r="960">
      <c r="A960" s="53"/>
      <c r="F960" s="9"/>
      <c r="G960" s="9"/>
      <c r="H960" s="48"/>
    </row>
    <row r="961">
      <c r="A961" s="53"/>
      <c r="F961" s="9"/>
      <c r="G961" s="9"/>
      <c r="H961" s="48"/>
    </row>
    <row r="962">
      <c r="A962" s="53"/>
      <c r="F962" s="9"/>
      <c r="G962" s="9"/>
      <c r="H962" s="48"/>
    </row>
    <row r="963">
      <c r="A963" s="53"/>
      <c r="F963" s="9"/>
      <c r="G963" s="9"/>
      <c r="H963" s="48"/>
    </row>
    <row r="964">
      <c r="A964" s="53"/>
      <c r="F964" s="9"/>
      <c r="G964" s="9"/>
      <c r="H964" s="48"/>
    </row>
    <row r="965">
      <c r="A965" s="53"/>
      <c r="F965" s="9"/>
      <c r="G965" s="9"/>
      <c r="H965" s="48"/>
    </row>
    <row r="966">
      <c r="A966" s="53"/>
      <c r="F966" s="9"/>
      <c r="G966" s="9"/>
      <c r="H966" s="48"/>
    </row>
    <row r="967">
      <c r="A967" s="53"/>
      <c r="F967" s="9"/>
      <c r="G967" s="9"/>
      <c r="H967" s="48"/>
    </row>
    <row r="968">
      <c r="A968" s="53"/>
      <c r="F968" s="9"/>
      <c r="G968" s="9"/>
      <c r="H968" s="48"/>
    </row>
    <row r="969">
      <c r="A969" s="53"/>
      <c r="F969" s="9"/>
      <c r="G969" s="9"/>
      <c r="H969" s="48"/>
    </row>
    <row r="970">
      <c r="A970" s="53"/>
      <c r="F970" s="9"/>
      <c r="G970" s="9"/>
      <c r="H970" s="48"/>
    </row>
    <row r="971">
      <c r="A971" s="53"/>
      <c r="F971" s="9"/>
      <c r="G971" s="9"/>
      <c r="H971" s="48"/>
    </row>
    <row r="972">
      <c r="A972" s="53"/>
      <c r="F972" s="9"/>
      <c r="G972" s="9"/>
      <c r="H972" s="48"/>
    </row>
    <row r="973">
      <c r="A973" s="53"/>
      <c r="F973" s="9"/>
      <c r="G973" s="9"/>
      <c r="H973" s="48"/>
    </row>
    <row r="974">
      <c r="A974" s="53"/>
      <c r="F974" s="9"/>
      <c r="G974" s="9"/>
      <c r="H974" s="48"/>
    </row>
    <row r="975">
      <c r="A975" s="53"/>
      <c r="F975" s="9"/>
      <c r="G975" s="9"/>
      <c r="H975" s="48"/>
    </row>
    <row r="976">
      <c r="A976" s="53"/>
      <c r="F976" s="9"/>
      <c r="G976" s="9"/>
      <c r="H976" s="48"/>
    </row>
    <row r="977">
      <c r="A977" s="53"/>
      <c r="F977" s="9"/>
      <c r="G977" s="9"/>
      <c r="H977" s="48"/>
    </row>
    <row r="978">
      <c r="A978" s="53"/>
      <c r="F978" s="9"/>
      <c r="G978" s="9"/>
      <c r="H978" s="48"/>
    </row>
    <row r="979">
      <c r="A979" s="53"/>
      <c r="F979" s="9"/>
      <c r="G979" s="9"/>
      <c r="H979" s="48"/>
    </row>
    <row r="980">
      <c r="A980" s="53"/>
      <c r="F980" s="9"/>
      <c r="G980" s="9"/>
      <c r="H980" s="48"/>
    </row>
    <row r="981">
      <c r="A981" s="53"/>
      <c r="F981" s="9"/>
      <c r="G981" s="9"/>
      <c r="H981" s="48"/>
    </row>
    <row r="982">
      <c r="A982" s="53"/>
      <c r="F982" s="9"/>
      <c r="G982" s="9"/>
      <c r="H982" s="48"/>
    </row>
    <row r="983">
      <c r="A983" s="53"/>
      <c r="F983" s="9"/>
      <c r="G983" s="9"/>
      <c r="H983" s="48"/>
    </row>
    <row r="984">
      <c r="A984" s="53"/>
      <c r="F984" s="9"/>
      <c r="G984" s="9"/>
      <c r="H984" s="48"/>
    </row>
    <row r="985">
      <c r="A985" s="53"/>
      <c r="F985" s="9"/>
      <c r="G985" s="9"/>
      <c r="H985" s="48"/>
    </row>
    <row r="986">
      <c r="A986" s="53"/>
      <c r="F986" s="9"/>
      <c r="G986" s="9"/>
      <c r="H986" s="48"/>
    </row>
    <row r="987">
      <c r="A987" s="53"/>
      <c r="F987" s="9"/>
      <c r="G987" s="9"/>
      <c r="H987" s="48"/>
    </row>
    <row r="988">
      <c r="A988" s="53"/>
      <c r="F988" s="9"/>
      <c r="G988" s="9"/>
      <c r="H988" s="48"/>
    </row>
    <row r="989">
      <c r="A989" s="53"/>
      <c r="F989" s="9"/>
      <c r="G989" s="9"/>
      <c r="H989" s="48"/>
    </row>
    <row r="990">
      <c r="A990" s="53"/>
      <c r="F990" s="9"/>
      <c r="G990" s="9"/>
      <c r="H990" s="48"/>
    </row>
    <row r="991">
      <c r="A991" s="53"/>
      <c r="F991" s="9"/>
      <c r="G991" s="9"/>
      <c r="H991" s="48"/>
    </row>
    <row r="992">
      <c r="A992" s="53"/>
      <c r="F992" s="9"/>
      <c r="G992" s="9"/>
      <c r="H992" s="48"/>
    </row>
    <row r="993">
      <c r="A993" s="53"/>
      <c r="F993" s="9"/>
      <c r="G993" s="9"/>
      <c r="H993" s="48"/>
    </row>
    <row r="994">
      <c r="A994" s="53"/>
      <c r="F994" s="9"/>
      <c r="G994" s="9"/>
      <c r="H994" s="48"/>
    </row>
    <row r="995">
      <c r="A995" s="53"/>
      <c r="F995" s="9"/>
      <c r="G995" s="9"/>
      <c r="H995" s="48"/>
    </row>
    <row r="996">
      <c r="A996" s="53"/>
      <c r="F996" s="9"/>
      <c r="G996" s="9"/>
      <c r="H996" s="48"/>
    </row>
    <row r="997">
      <c r="A997" s="53"/>
      <c r="F997" s="9"/>
      <c r="G997" s="9"/>
      <c r="H997" s="48"/>
    </row>
    <row r="998">
      <c r="A998" s="53"/>
      <c r="F998" s="9"/>
      <c r="G998" s="9"/>
      <c r="H998" s="48"/>
    </row>
    <row r="999">
      <c r="A999" s="53"/>
      <c r="F999" s="9"/>
      <c r="G999" s="9"/>
      <c r="H999" s="48"/>
    </row>
    <row r="1000">
      <c r="A1000" s="53"/>
      <c r="F1000" s="9"/>
      <c r="G1000" s="9"/>
      <c r="H1000" s="48"/>
    </row>
  </sheetData>
  <hyperlinks>
    <hyperlink r:id="rId1" ref="F2"/>
    <hyperlink r:id="rId2" ref="H2"/>
    <hyperlink r:id="rId3" ref="F3"/>
    <hyperlink r:id="rId4" ref="H3"/>
    <hyperlink r:id="rId5" ref="D4"/>
    <hyperlink r:id="rId6" ref="F4"/>
    <hyperlink r:id="rId7" ref="H4"/>
    <hyperlink r:id="rId8" ref="F5"/>
    <hyperlink r:id="rId9" ref="H5"/>
    <hyperlink r:id="rId10" ref="F6"/>
    <hyperlink r:id="rId11" ref="F7"/>
    <hyperlink r:id="rId12" ref="H7"/>
    <hyperlink r:id="rId13" ref="F8"/>
    <hyperlink r:id="rId14" ref="H8"/>
    <hyperlink r:id="rId15" ref="F9"/>
    <hyperlink r:id="rId16" ref="H9"/>
    <hyperlink r:id="rId17" ref="F10"/>
    <hyperlink r:id="rId18" ref="H10"/>
    <hyperlink r:id="rId19" ref="F11"/>
    <hyperlink r:id="rId20" ref="H11"/>
    <hyperlink r:id="rId21" ref="F12"/>
    <hyperlink r:id="rId22" ref="H12"/>
    <hyperlink r:id="rId23" ref="F13"/>
    <hyperlink r:id="rId24" ref="H13"/>
    <hyperlink r:id="rId25" ref="F14"/>
    <hyperlink r:id="rId26" ref="H14"/>
    <hyperlink r:id="rId27" ref="F15"/>
    <hyperlink r:id="rId28" ref="H15"/>
    <hyperlink r:id="rId29" ref="F16"/>
    <hyperlink r:id="rId30" ref="H16"/>
    <hyperlink r:id="rId31" ref="F17"/>
    <hyperlink r:id="rId32" location="vp_2" ref="F18"/>
    <hyperlink r:id="rId33" ref="H18"/>
    <hyperlink r:id="rId34" ref="F19"/>
    <hyperlink r:id="rId35" ref="H19"/>
    <hyperlink r:id="rId36" ref="F20"/>
    <hyperlink r:id="rId37" ref="H20"/>
    <hyperlink r:id="rId38" ref="F21"/>
    <hyperlink r:id="rId39" ref="H21"/>
  </hyperlinks>
  <drawing r:id="rId40"/>
</worksheet>
</file>